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285" activeTab="2"/>
  </bookViews>
  <sheets>
    <sheet name="표지 " sheetId="1" r:id="rId1"/>
    <sheet name="원가(영상체험실)" sheetId="2" r:id="rId2"/>
    <sheet name="관급내역서(영상체험실)" sheetId="3" r:id="rId3"/>
  </sheets>
  <externalReferences>
    <externalReference r:id="rId4"/>
    <externalReference r:id="rId5"/>
  </externalReferences>
  <definedNames>
    <definedName name="________10">#REF!</definedName>
    <definedName name="________11">#REF!</definedName>
    <definedName name="________6">#REF!</definedName>
    <definedName name="________7">#REF!</definedName>
    <definedName name="________8">#REF!</definedName>
    <definedName name="________9">#REF!</definedName>
    <definedName name="_______10">#REF!</definedName>
    <definedName name="_______11">#REF!</definedName>
    <definedName name="_______6">#REF!</definedName>
    <definedName name="_______7">#REF!</definedName>
    <definedName name="_______8">#REF!</definedName>
    <definedName name="_______9">#REF!</definedName>
    <definedName name="_______AA158221">#REF!</definedName>
    <definedName name="_______C">#REF!</definedName>
    <definedName name="_______CDT2">#REF!</definedName>
    <definedName name="_______LP1">#REF!</definedName>
    <definedName name="_______LP2">#REF!</definedName>
    <definedName name="_______q1">#REF!</definedName>
    <definedName name="_______YO1">#N/A</definedName>
    <definedName name="______10">#REF!</definedName>
    <definedName name="______11">#REF!</definedName>
    <definedName name="______6">#REF!</definedName>
    <definedName name="______7">#REF!</definedName>
    <definedName name="______8">#REF!</definedName>
    <definedName name="______9">#REF!</definedName>
    <definedName name="______AA158221">#REF!</definedName>
    <definedName name="______C">#REF!</definedName>
    <definedName name="______CDT2">#REF!</definedName>
    <definedName name="______LP1">#REF!</definedName>
    <definedName name="______LP2">#REF!</definedName>
    <definedName name="______q1">#REF!</definedName>
    <definedName name="______YO1">#N/A</definedName>
    <definedName name="_____10">#REF!</definedName>
    <definedName name="_____11">#REF!</definedName>
    <definedName name="_____6">#REF!</definedName>
    <definedName name="_____7">#REF!</definedName>
    <definedName name="_____8">#REF!</definedName>
    <definedName name="_____9">#REF!</definedName>
    <definedName name="_____AA158221">#REF!</definedName>
    <definedName name="_____C">#REF!</definedName>
    <definedName name="_____CDT2">#REF!</definedName>
    <definedName name="_____LP1">#REF!</definedName>
    <definedName name="_____LP2">#REF!</definedName>
    <definedName name="_____q1">#REF!</definedName>
    <definedName name="_____YO1">#N/A</definedName>
    <definedName name="____10">#REF!</definedName>
    <definedName name="____11">#REF!</definedName>
    <definedName name="____6">#REF!</definedName>
    <definedName name="____7">#REF!</definedName>
    <definedName name="____8">#REF!</definedName>
    <definedName name="____9">#REF!</definedName>
    <definedName name="____AA158221">#REF!</definedName>
    <definedName name="____C">#REF!</definedName>
    <definedName name="____CDT2">#REF!</definedName>
    <definedName name="____LP1">#REF!</definedName>
    <definedName name="____LP2">#REF!</definedName>
    <definedName name="____q1">#REF!</definedName>
    <definedName name="____YO1">#N/A</definedName>
    <definedName name="___10">#REF!</definedName>
    <definedName name="___11">#REF!</definedName>
    <definedName name="___6">#REF!</definedName>
    <definedName name="___7">#REF!</definedName>
    <definedName name="___8">#REF!</definedName>
    <definedName name="___9">#REF!</definedName>
    <definedName name="___AA158221">#REF!</definedName>
    <definedName name="___C">#REF!</definedName>
    <definedName name="___CDT2">#REF!</definedName>
    <definedName name="___LP1">#REF!</definedName>
    <definedName name="___LP2">#REF!</definedName>
    <definedName name="___q1">#REF!</definedName>
    <definedName name="___YO1">#N/A</definedName>
    <definedName name="__10">#REF!</definedName>
    <definedName name="__11">#REF!</definedName>
    <definedName name="__6">#REF!</definedName>
    <definedName name="__7">#REF!</definedName>
    <definedName name="__8">#REF!</definedName>
    <definedName name="__9">#REF!</definedName>
    <definedName name="__AA158221">#REF!</definedName>
    <definedName name="__C">#REF!</definedName>
    <definedName name="__CDT2">#REF!</definedName>
    <definedName name="__LP1">#REF!</definedName>
    <definedName name="__LP2">#REF!</definedName>
    <definedName name="__q1">#REF!</definedName>
    <definedName name="__YO1">#N/A</definedName>
    <definedName name="_1">#N/A</definedName>
    <definedName name="_1._PANEL_BD.__LP___1">#REF!</definedName>
    <definedName name="_10">#N/A</definedName>
    <definedName name="_11">#N/A</definedName>
    <definedName name="_12">#N/A</definedName>
    <definedName name="_13">#N/A</definedName>
    <definedName name="_14">#N/A</definedName>
    <definedName name="_15">#N/A</definedName>
    <definedName name="_15A">#REF!</definedName>
    <definedName name="_16">#N/A</definedName>
    <definedName name="_17">#N/A</definedName>
    <definedName name="_18">#N/A</definedName>
    <definedName name="_19">#N/A</definedName>
    <definedName name="_2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9">#N/A</definedName>
    <definedName name="_3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4">#N/A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6">#N/A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">#N/A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A">#REF!</definedName>
    <definedName name="_AA158221">#REF!</definedName>
    <definedName name="_C">#REF!</definedName>
    <definedName name="_CDT2">#REF!</definedName>
    <definedName name="_Fill" hidden="1">#REF!</definedName>
    <definedName name="_K">#N/A</definedName>
    <definedName name="_Key1" hidden="1">#REF!</definedName>
    <definedName name="_LP1">#REF!</definedName>
    <definedName name="_LP2">#REF!</definedName>
    <definedName name="_Order1" hidden="1">255</definedName>
    <definedName name="_Order2" hidden="1">255</definedName>
    <definedName name="_q1">#REF!</definedName>
    <definedName name="_Regression_Int" hidden="1">1</definedName>
    <definedName name="_Sort" hidden="1">#REF!</definedName>
    <definedName name="_YO1">#N/A</definedName>
    <definedName name="\0">#REF!</definedName>
    <definedName name="\a">#N/A</definedName>
    <definedName name="\b">#REF!</definedName>
    <definedName name="\c">#N/A</definedName>
    <definedName name="\d">#N/A</definedName>
    <definedName name="\e">#N/A</definedName>
    <definedName name="\f">#N/A</definedName>
    <definedName name="\g">#REF!</definedName>
    <definedName name="\h">#REF!</definedName>
    <definedName name="\i">#N/A</definedName>
    <definedName name="\j">#REF!</definedName>
    <definedName name="\k">#N/A</definedName>
    <definedName name="\l">#REF!</definedName>
    <definedName name="\m">#N/A</definedName>
    <definedName name="\n">#N/A</definedName>
    <definedName name="\o">#N/A</definedName>
    <definedName name="\p">#N/A</definedName>
    <definedName name="\q">#N/A</definedName>
    <definedName name="\r">#N/A</definedName>
    <definedName name="\s">#N/A</definedName>
    <definedName name="\u">#N/A</definedName>
    <definedName name="\w">#N/A</definedName>
    <definedName name="\X">#REF!</definedName>
    <definedName name="\y">#REF!</definedName>
    <definedName name="\z">#N/A</definedName>
    <definedName name="A">#REF!</definedName>
    <definedName name="A1.1000">#REF!</definedName>
    <definedName name="A315yoo1">#N/A</definedName>
    <definedName name="AA">#REF!</definedName>
    <definedName name="AAA">#REF!</definedName>
    <definedName name="AAAA">#REF!</definedName>
    <definedName name="AAAAAAAAAAAA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BC">#REF!</definedName>
    <definedName name="a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JHD">#REF!</definedName>
    <definedName name="AKJFL">#REF!</definedName>
    <definedName name="AL_ANODE">#REF!</definedName>
    <definedName name="ALL">#REF!</definedName>
    <definedName name="an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_ANODE">#REF!</definedName>
    <definedName name="ann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scount" hidden="1">1</definedName>
    <definedName name="arr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">#N/A</definedName>
    <definedName name="BOM_OF_ECP">#REF!</definedName>
    <definedName name="BSB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C_">#N/A</definedName>
    <definedName name="CA">#REF!</definedName>
    <definedName name="CC">#REF!</definedName>
    <definedName name="CCC">#REF!</definedName>
    <definedName name="CCTV관급">#REF!</definedName>
    <definedName name="CG">[0]!CG</definedName>
    <definedName name="CODE">#REF!</definedName>
    <definedName name="code2">#REF!</definedName>
    <definedName name="CONT">#REF!</definedName>
    <definedName name="COVER">#REF!</definedName>
    <definedName name="DANGA">#REF!,#REF!</definedName>
    <definedName name="danga2">#REF!,#REF!</definedName>
    <definedName name="DATA_CONTROL_SYSTEM">#REF!</definedName>
    <definedName name="_xlnm.Database">#REF!</definedName>
    <definedName name="database2">#REF!</definedName>
    <definedName name="DDD" localSheetId="2">BlankMacro1</definedName>
    <definedName name="DDD" localSheetId="1">BlankMacro1</definedName>
    <definedName name="DDD" localSheetId="0">BlankMacro1</definedName>
    <definedName name="ddd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S" localSheetId="2">BlankMacro1</definedName>
    <definedName name="DDS" localSheetId="1">BlankMacro1</definedName>
    <definedName name="DDS" localSheetId="0">BlankMacro1</definedName>
    <definedName name="DDW" localSheetId="2">BlankMacro1</definedName>
    <definedName name="DDW" localSheetId="1">BlankMacro1</definedName>
    <definedName name="DDW" localSheetId="0">BlankMacro1</definedName>
    <definedName name="DF">#REF!</definedName>
    <definedName name="dfd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jalk">#REF!</definedName>
    <definedName name="DFJKSLAEO">#REF!</definedName>
    <definedName name="D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F">#REF!</definedName>
    <definedName name="dh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HFJ">#REF!</definedName>
    <definedName name="DKD" localSheetId="2">BlankMacro1</definedName>
    <definedName name="DKD" localSheetId="1">BlankMacro1</definedName>
    <definedName name="DKD" localSheetId="0">BlankMacro1</definedName>
    <definedName name="DKE" localSheetId="2">BlankMacro1</definedName>
    <definedName name="DKE" localSheetId="1">BlankMacro1</definedName>
    <definedName name="DKE" localSheetId="0">BlankMacro1</definedName>
    <definedName name="DKFJLE">#REF!</definedName>
    <definedName name="DKFSLK">#REF!</definedName>
    <definedName name="DKGK" localSheetId="2">BlankMacro1</definedName>
    <definedName name="DKGK" localSheetId="1">BlankMacro1</definedName>
    <definedName name="DKGK" localSheetId="0">BlankMacro1</definedName>
    <definedName name="DLGUSRN">#REF!</definedName>
    <definedName name="DOGUB">#REF!</definedName>
    <definedName name="DRIVE">#REF!</definedName>
    <definedName name="DS" localSheetId="2">BlankMacro1</definedName>
    <definedName name="DS" localSheetId="1">BlankMacro1</definedName>
    <definedName name="DS" localSheetId="0">BlankMacro1</definedName>
    <definedName name="dsaghh">#REF!</definedName>
    <definedName name="DSKFJL">#REF!</definedName>
    <definedName name="DW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WS" localSheetId="2">BlankMacro1</definedName>
    <definedName name="DWS" localSheetId="1">BlankMacro1</definedName>
    <definedName name="DWS" localSheetId="0">BlankMacro1</definedName>
    <definedName name="E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d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IRP">#REF!</definedName>
    <definedName name="_xlnm.Extract">#REF!</definedName>
    <definedName name="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A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EL">#REF!</definedName>
    <definedName name="FE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D">#REF!</definedName>
    <definedName name="FG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lag">#REF!</definedName>
    <definedName name="FSWADJK">#REF!</definedName>
    <definedName name="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AB">#REF!</definedName>
    <definedName name="gbc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MCO" hidden="1">#REF!</definedName>
    <definedName name="GEW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ardwar" hidden="1">#REF!</definedName>
    <definedName name="HDGBG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">#REF!</definedName>
    <definedName name="hjn">#N/A</definedName>
    <definedName name="HMHM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ORI">#REF!</definedName>
    <definedName name="HTHT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0" hidden="1">{"'Firr(선)'!$AS$1:$AY$62","'Firr(사)'!$AS$1:$AY$62","'Firr(회)'!$AS$1:$AY$62","'Firr(선)'!$L$1:$V$62","'Firr(사)'!$L$1:$V$62","'Firr(회)'!$L$1:$V$62"}</definedName>
    <definedName name="HTML_Description" hidden="1">""</definedName>
    <definedName name="HTML_Email" hidden="1">""</definedName>
    <definedName name="HTML_Header" hidden="1">"8%"</definedName>
    <definedName name="HTML_LastUpdate" hidden="1">"2000-11-08"</definedName>
    <definedName name="HTML_LineAfter" hidden="1">FALSE</definedName>
    <definedName name="HTML_LineBefore" hidden="1">FALSE</definedName>
    <definedName name="HTML_Name" hidden="1">"이제찬"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"Firrsrwd"</definedName>
    <definedName name="ID">#REF!,#REF!</definedName>
    <definedName name="ii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yr">#REF!</definedName>
    <definedName name="J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H">#REF!</definedName>
    <definedName name="jj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엄차현" hidden="1">#REF!</definedName>
    <definedName name="kd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J">#REF!</definedName>
    <definedName name="k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IT">#REF!</definedName>
    <definedName name="kk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UK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ST">#REF!</definedName>
    <definedName name="lj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llll">#REF!</definedName>
    <definedName name="LP___4">#REF!</definedName>
    <definedName name="M">#REF!</definedName>
    <definedName name="MAIN_COM_소계">#REF!</definedName>
    <definedName name="MONEY">#REF!,#REF!</definedName>
    <definedName name="MOTOR__농형_전폐">#REF!</definedName>
    <definedName name="M당무게">#REF!</definedName>
    <definedName name="NAM">#REF!</definedName>
    <definedName name="nege">#REF!</definedName>
    <definedName name="NFB">#REF!</definedName>
    <definedName name="ngf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I">#REF!</definedName>
    <definedName name="NOIM">#REF!</definedName>
    <definedName name="OOO">#REF!</definedName>
    <definedName name="PRIN_TITLES">#REF!</definedName>
    <definedName name="print">#REF!</definedName>
    <definedName name="_xlnm.Print_Area" localSheetId="2">'관급내역서(영상체험실)'!$A$1:$M$28</definedName>
    <definedName name="_xlnm.Print_Area" localSheetId="1">'원가(영상체험실)'!$A$1:$E$36</definedName>
    <definedName name="_xlnm.Print_Area" localSheetId="0">'표지 '!$A$1:$G$29</definedName>
    <definedName name="_xlnm.Print_Area">#REF!</definedName>
    <definedName name="PRINT_AREA_MI">#REF!</definedName>
    <definedName name="PRINT_AREA_MI1">#REF!</definedName>
    <definedName name="PRINT_TILTES">#REF!</definedName>
    <definedName name="PRINT_TITLE">#REF!</definedName>
    <definedName name="_xlnm.Print_Titles" localSheetId="2">'관급내역서(영상체험실)'!$1:$3</definedName>
    <definedName name="_xlnm.Print_Titles">#N/A</definedName>
    <definedName name="Print_Titles_MI">#REF!</definedName>
    <definedName name="PRO">#REF!</definedName>
    <definedName name="Q" localSheetId="2">BlankMacro1</definedName>
    <definedName name="Q" localSheetId="1">BlankMacro1</definedName>
    <definedName name="Q" localSheetId="0">BlankMacro1</definedName>
    <definedName name="QLQL">#REF!</definedName>
    <definedName name="QQ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qwe">#REF!</definedName>
    <definedName name="R_">#N/A</definedName>
    <definedName name="RACK">#REF!</definedName>
    <definedName name="_xlnm.Recorder">#REF!</definedName>
    <definedName name="RF" localSheetId="2">BlankMacro1</definedName>
    <definedName name="RF" localSheetId="1">BlankMacro1</definedName>
    <definedName name="RF" localSheetId="0">BlankMacro1</definedName>
    <definedName name="R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HDDNJS">[0]!RHDDNJS</definedName>
    <definedName name="RJRJ" localSheetId="2">BlankMacro1</definedName>
    <definedName name="RJRJ" localSheetId="1">BlankMacro1</definedName>
    <definedName name="RJRJ" localSheetId="0">BlankMacro1</definedName>
    <definedName name="RJRKJRKJR" localSheetId="2">BlankMacro1</definedName>
    <definedName name="RJRKJRKJR" localSheetId="1">BlankMacro1</definedName>
    <definedName name="RJRKJRKJR" localSheetId="0">BlankMacro1</definedName>
    <definedName name="RKFL">#REF!</definedName>
    <definedName name="rkstjs">[0]!rkstjs</definedName>
    <definedName name="RL" localSheetId="2">BlankMacro1</definedName>
    <definedName name="RL" localSheetId="1">BlankMacro1</definedName>
    <definedName name="RL" localSheetId="0">BlankMacro1</definedName>
    <definedName name="RLTJD" localSheetId="2">BlankMacro1</definedName>
    <definedName name="RLTJD" localSheetId="1">BlankMacro1</definedName>
    <definedName name="RLTJD" localSheetId="0">BlankMacro1</definedName>
    <definedName name="RRR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" localSheetId="2">BlankMacro1</definedName>
    <definedName name="S" localSheetId="1">BlankMacro1</definedName>
    <definedName name="S" localSheetId="0">BlankMacro1</definedName>
    <definedName name="sample">#REF!</definedName>
    <definedName name="sanch_2">#REF!</definedName>
    <definedName name="sanch_3">#REF!</definedName>
    <definedName name="sanch_4">#REF!</definedName>
    <definedName name="sdakfj">#REF!</definedName>
    <definedName name="SDFGFGDFGDFGDFG">#REF!</definedName>
    <definedName name="sdfjk">#REF!</definedName>
    <definedName name="sdjfkl">#REF!</definedName>
    <definedName name="sdsss">#REF!</definedName>
    <definedName name="SET">#REF!</definedName>
    <definedName name="SG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IDE">#REF!</definedName>
    <definedName name="size">#REF!</definedName>
    <definedName name="skadjf">#REF!</definedName>
    <definedName name="SPLICE">#REF!</definedName>
    <definedName name="SVSV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T" localSheetId="2">BlankMacro1</definedName>
    <definedName name="T" localSheetId="1">BlankMacro1</definedName>
    <definedName name="T" localSheetId="0">BlankMacro1</definedName>
    <definedName name="TIT">#REF!</definedName>
    <definedName name="TITLE">#REF!</definedName>
    <definedName name="TLFTN">[0]!TLFTN</definedName>
    <definedName name="TR_1">#REF!</definedName>
    <definedName name="TTT">#REF!</definedName>
    <definedName name="V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VV">#REF!</definedName>
    <definedName name="W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">#REF!</definedName>
    <definedName name="wer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kqcjf">#REF!</definedName>
    <definedName name="WON">#REF!</definedName>
    <definedName name="WQW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구조계산.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ww">#REF!</definedName>
    <definedName name="X" localSheetId="2">BlankMacro1</definedName>
    <definedName name="X" localSheetId="1">BlankMacro1</definedName>
    <definedName name="X" localSheetId="0">BlankMacro1</definedName>
    <definedName name="X9701D_일위대가_List">#REF!</definedName>
    <definedName name="XX">#REF!</definedName>
    <definedName name="xxx">#REF!</definedName>
    <definedName name="Y" localSheetId="2">BlankMacro1</definedName>
    <definedName name="Y" localSheetId="1">BlankMacro1</definedName>
    <definedName name="Y" localSheetId="0">BlankMacro1</definedName>
    <definedName name="Y.S.KIM">#REF!,#REF!,#REF!,#REF!,#REF!,#REF!,#REF!,#REF!,#REF!,#REF!,#REF!,#REF!,#REF!,#REF!,#REF!,#REF!,#REF!,#REF!,#REF!</definedName>
    <definedName name="YOO">#N/A</definedName>
    <definedName name="yoo10">#N/A</definedName>
    <definedName name="yoo2">#N/A</definedName>
    <definedName name="yoo3">#N/A</definedName>
    <definedName name="yoo4">#N/A</definedName>
    <definedName name="YOO5">#N/A</definedName>
    <definedName name="YOO6">#N/A</definedName>
    <definedName name="YOO7">#N/A</definedName>
    <definedName name="yoo8">#N/A</definedName>
    <definedName name="YOO9">#N/A</definedName>
    <definedName name="YOON">#N/A</definedName>
    <definedName name="YOON2">#N/A</definedName>
    <definedName name="YOON3">#N/A</definedName>
    <definedName name="YOON4">#N/A</definedName>
    <definedName name="YYY">#REF!</definedName>
    <definedName name="yyyy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">#REF!</definedName>
    <definedName name="π">#REF!</definedName>
    <definedName name="πF3">#REF!</definedName>
    <definedName name="ㄱㄱㄱ">#REF!</definedName>
    <definedName name="ㄱ단가">#REF!</definedName>
    <definedName name="ㄱ단목">#REF!</definedName>
    <definedName name="ㄱ단산">#REF!</definedName>
    <definedName name="ㄱ일위">#REF!</definedName>
    <definedName name="ㄱ중기">#REF!</definedName>
    <definedName name="가">[0]!가</definedName>
    <definedName name="가가" localSheetId="2">BlankMacro1</definedName>
    <definedName name="가가" localSheetId="1">BlankMacro1</definedName>
    <definedName name="가가" localSheetId="0">BlankMacro1</definedName>
    <definedName name="가격">#REF!</definedName>
    <definedName name="가노">#REF!</definedName>
    <definedName name="가로등">[0]!가로등</definedName>
    <definedName name="가로등입력">[0]!가로등입력</definedName>
    <definedName name="가링">#REF!</definedName>
    <definedName name="각종단가">#REF!</definedName>
    <definedName name="간노">#REF!</definedName>
    <definedName name="간접노무비">#REF!</definedName>
    <definedName name="감나무">#REF!</definedName>
    <definedName name="갑">#REF!</definedName>
    <definedName name="갑지총계">#REF!</definedName>
    <definedName name="강">[0]!강</definedName>
    <definedName name="강의">#REF!</definedName>
    <definedName name="개나리">#REF!</definedName>
    <definedName name="개요파악">#REF!</definedName>
    <definedName name="갱부">#REF!</definedName>
    <definedName name="갸">[0]!갸</definedName>
    <definedName name="건목">53461</definedName>
    <definedName name="건축목공">#REF!</definedName>
    <definedName name="겨">[0]!겨</definedName>
    <definedName name="견">#REF!,#REF!</definedName>
    <definedName name="견적">#REF!</definedName>
    <definedName name="견적단가">#REF!</definedName>
    <definedName name="견적대비" localSheetId="2">BlankMacro1</definedName>
    <definedName name="견적대비" localSheetId="1">BlankMacro1</definedName>
    <definedName name="견적대비" localSheetId="0">BlankMacro1</definedName>
    <definedName name="견적대비권">#REF!</definedName>
    <definedName name="경비율">#REF!</definedName>
    <definedName name="경유">#REF!</definedName>
    <definedName name="경유가격">[0]!경유가격</definedName>
    <definedName name="계">#REF!</definedName>
    <definedName name="계약공기">#REF!</definedName>
    <definedName name="고">[0]!고</definedName>
    <definedName name="고급단가">#REF!</definedName>
    <definedName name="고급전체">#REF!</definedName>
    <definedName name="고급할증">#REF!</definedName>
    <definedName name="골조">#REF!</definedName>
    <definedName name="곱">#REF!</definedName>
    <definedName name="공">#REF!</definedName>
    <definedName name="공고공람비">#REF!</definedName>
    <definedName name="공구손료">#REF!</definedName>
    <definedName name="공급가액">#REF!</definedName>
    <definedName name="공기">#REF!</definedName>
    <definedName name="공문">#REF!</definedName>
    <definedName name="공사명">#REF!</definedName>
    <definedName name="공사비">#REF!</definedName>
    <definedName name="공사비집">#REF!</definedName>
    <definedName name="공사원가명세서">#REF!</definedName>
    <definedName name="공일">#REF!</definedName>
    <definedName name="공통단가">#REF!</definedName>
    <definedName name="공통일위">#REF!</definedName>
    <definedName name="관갉">#REF!,#REF!,#REF!</definedName>
    <definedName name="관급">#REF!,#REF!,#REF!</definedName>
    <definedName name="관급1">#REF!,#REF!,#REF!</definedName>
    <definedName name="관급단가">#REF!</definedName>
    <definedName name="관급자재">#REF!,#REF!,#REF!</definedName>
    <definedName name="관급자재대">#REF!</definedName>
    <definedName name="관급자재비">#REF!</definedName>
    <definedName name="관목계">#REF!</definedName>
    <definedName name="관입시험">#REF!</definedName>
    <definedName name="교목계">#REF!</definedName>
    <definedName name="교부승인" localSheetId="2">BlankMacro1</definedName>
    <definedName name="교부승인" localSheetId="1">BlankMacro1</definedName>
    <definedName name="교부승인" localSheetId="0">BlankMacro1</definedName>
    <definedName name="교통">#REF!</definedName>
    <definedName name="구분" localSheetId="2">BlankMacro1</definedName>
    <definedName name="구분" localSheetId="1">BlankMacro1</definedName>
    <definedName name="구분" localSheetId="0">BlankMacro1</definedName>
    <definedName name="구분1" localSheetId="2">BlankMacro1</definedName>
    <definedName name="구분1" localSheetId="1">BlankMacro1</definedName>
    <definedName name="구분1" localSheetId="0">BlankMacro1</definedName>
    <definedName name="규격">#REF!</definedName>
    <definedName name="그">[0]!그</definedName>
    <definedName name="그레이더속도">#REF!</definedName>
    <definedName name="그레이더효율">#REF!</definedName>
    <definedName name="근거">#REF!</definedName>
    <definedName name="금마타리">#REF!</definedName>
    <definedName name="금액">#REF!</definedName>
    <definedName name="기">[0]!기</definedName>
    <definedName name="기계3" localSheetId="2">BlankMacro1</definedName>
    <definedName name="기계3" localSheetId="1">BlankMacro1</definedName>
    <definedName name="기계3" localSheetId="0">BlankMacro1</definedName>
    <definedName name="기계4" localSheetId="2">BlankMacro1</definedName>
    <definedName name="기계4" localSheetId="1">BlankMacro1</definedName>
    <definedName name="기계4" localSheetId="0">BlankMacro1</definedName>
    <definedName name="기계운전기사">#REF!</definedName>
    <definedName name="기구설치">#REF!</definedName>
    <definedName name="기능전체">#REF!</definedName>
    <definedName name="기상">#REF!</definedName>
    <definedName name="기성품" localSheetId="2">BlankMacro1</definedName>
    <definedName name="기성품" localSheetId="1">BlankMacro1</definedName>
    <definedName name="기성품" localSheetId="0">BlankMacro1</definedName>
    <definedName name="기술료">#REF!</definedName>
    <definedName name="기술업무">#REF!</definedName>
    <definedName name="기자재대비표">#REF!</definedName>
    <definedName name="기자재비FORM">#REF!</definedName>
    <definedName name="기준면적">#REF!</definedName>
    <definedName name="기초">#REF!</definedName>
    <definedName name="기타경비">#REF!</definedName>
    <definedName name="기타자재">[0]!기타자재</definedName>
    <definedName name="김">[0]!김</definedName>
    <definedName name="김1" localSheetId="0" hidden="1">{"'Firr(선)'!$AS$1:$AY$62","'Firr(사)'!$AS$1:$AY$62","'Firr(회)'!$AS$1:$AY$62","'Firr(선)'!$L$1:$V$62","'Firr(사)'!$L$1:$V$62","'Firr(회)'!$L$1:$V$62"}</definedName>
    <definedName name="김길">#REF!</definedName>
    <definedName name="김성혁">#REF!,#REF!,#REF!,#REF!,#REF!,#REF!,#REF!,#REF!,#REF!,#REF!,#REF!,#REF!,#REF!,#REF!</definedName>
    <definedName name="김양석">#REF!,#REF!,#REF!,#REF!,#REF!,#REF!,#REF!,#REF!,#REF!,#REF!,#REF!,#REF!,#REF!,#REF!,#REF!,#REF!,#REF!,#REF!,#REF!</definedName>
    <definedName name="꽃창포">#REF!</definedName>
    <definedName name="꽃향유">#REF!</definedName>
    <definedName name="ㄴ">#REF!</definedName>
    <definedName name="ㄴㄴ">#REF!</definedName>
    <definedName name="ㄴㄹㄴ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이라ㅓ">#REF!</definedName>
    <definedName name="나.">#REF!</definedName>
    <definedName name="나나" localSheetId="2">BlankMacro1</definedName>
    <definedName name="나나" localSheetId="1">BlankMacro1</definedName>
    <definedName name="나나" localSheetId="0">BlankMacro1</definedName>
    <definedName name="나무">#REF!</definedName>
    <definedName name="나야">[0]!나야</definedName>
    <definedName name="난데">[0]!난데</definedName>
    <definedName name="남덕" localSheetId="2">BlankMacro1</definedName>
    <definedName name="남덕" localSheetId="1">BlankMacro1</definedName>
    <definedName name="남덕" localSheetId="0">BlankMacro1</definedName>
    <definedName name="내선전공">[0]!내선전공</definedName>
    <definedName name="너">[0]!너</definedName>
    <definedName name="녀">[0]!녀</definedName>
    <definedName name="노단">#REF!</definedName>
    <definedName name="노무">#REF!</definedName>
    <definedName name="노임">#REF!</definedName>
    <definedName name="노임1" localSheetId="2">BlankMacro1</definedName>
    <definedName name="노임1" localSheetId="1">BlankMacro1</definedName>
    <definedName name="노임1" localSheetId="0">BlankMacro1</definedName>
    <definedName name="노임단가">#REF!</definedName>
    <definedName name="노임단가표">#REF!</definedName>
    <definedName name="누">[0]!누</definedName>
    <definedName name="눈주목">#REF!</definedName>
    <definedName name="뉴">[0]!뉴</definedName>
    <definedName name="느티나무">#REF!</definedName>
    <definedName name="늘이기">#REF!</definedName>
    <definedName name="니">[0]!니</definedName>
    <definedName name="ㄷㅅ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다">[0]!다</definedName>
    <definedName name="다.">#REF!</definedName>
    <definedName name="다목">#REF!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가">#REF!</definedName>
    <definedName name="단가2">#REF!,#REF!</definedName>
    <definedName name="단가대비">#REF!</definedName>
    <definedName name="단가비교표">#REF!,#REF!</definedName>
    <definedName name="단가산출">#REF!</definedName>
    <definedName name="단가조사서FORM">#REF!</definedName>
    <definedName name="단가조사표">#REF!</definedName>
    <definedName name="단가표">#REF!</definedName>
    <definedName name="단가표지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관M">#REF!</definedName>
    <definedName name="단위">OFFSET(#REF!,0,0,COUNTA(#REF!),1)</definedName>
    <definedName name="단위공량1">#REF!</definedName>
    <definedName name="단위공량10">#REF!</definedName>
    <definedName name="단위공량11">#REF!</definedName>
    <definedName name="단위공량12">#REF!</definedName>
    <definedName name="단위공량13">#REF!</definedName>
    <definedName name="단위공량14">#REF!</definedName>
    <definedName name="단위공량15">#REF!</definedName>
    <definedName name="단위공량16">#REF!</definedName>
    <definedName name="단위공량17">#REF!</definedName>
    <definedName name="단위공량2">#REF!</definedName>
    <definedName name="단위공량3">#REF!</definedName>
    <definedName name="단위공량4">#REF!</definedName>
    <definedName name="단위공량5">#REF!</definedName>
    <definedName name="단위공량6">#REF!</definedName>
    <definedName name="단위공량7">#REF!</definedName>
    <definedName name="단위공량8">#REF!</definedName>
    <definedName name="단위공량9">#REF!</definedName>
    <definedName name="단위중량">#REF!</definedName>
    <definedName name="달래강돌">13326</definedName>
    <definedName name="당">[0]!당</definedName>
    <definedName name="대기영역">#REF!</definedName>
    <definedName name="대기질">#REF!</definedName>
    <definedName name="대기질측정지점수">#REF!</definedName>
    <definedName name="대나무">#REF!</definedName>
    <definedName name="대상설정">#REF!</definedName>
    <definedName name="대안설정">#REF!</definedName>
    <definedName name="댜">[0]!댜</definedName>
    <definedName name="더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하기">#REF!</definedName>
    <definedName name="덤프트럭대기시간">#REF!</definedName>
    <definedName name="덤프트럭속도">#REF!</definedName>
    <definedName name="덤프트럭적하시간">#REF!</definedName>
    <definedName name="뎌">[0]!뎌</definedName>
    <definedName name="도">[0]!도</definedName>
    <definedName name="도급가">#REF!</definedName>
    <definedName name="도급공사">#REF!</definedName>
    <definedName name="도급단가">#REF!</definedName>
    <definedName name="도급예산액">#REF!</definedName>
    <definedName name="도급예상액">#REF!</definedName>
    <definedName name="도장공">#REF!</definedName>
    <definedName name="도표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돌단풍">#REF!</definedName>
    <definedName name="동식물">#REF!</definedName>
    <definedName name="동식물수">#REF!</definedName>
    <definedName name="드">[0]!드</definedName>
    <definedName name="등가거리">#REF!</definedName>
    <definedName name="등가거리1">#REF!</definedName>
    <definedName name="등가거리종">#REF!</definedName>
    <definedName name="등용구분">[0]!등용구분</definedName>
    <definedName name="등주높이">[0]!등주높이</definedName>
    <definedName name="디">[0]!디</definedName>
    <definedName name="ㄹㄷ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ㅇ">#REF!</definedName>
    <definedName name="라" localSheetId="2">BlankMacro1</definedName>
    <definedName name="라" localSheetId="1">BlankMacro1</definedName>
    <definedName name="라" localSheetId="0">BlankMacro1</definedName>
    <definedName name="라라" localSheetId="2">BlankMacro1</definedName>
    <definedName name="라라" localSheetId="1">BlankMacro1</definedName>
    <definedName name="라라" localSheetId="0">BlankMacro1</definedName>
    <definedName name="라랄" localSheetId="2">BlankMacro1</definedName>
    <definedName name="라랄" localSheetId="1">BlankMacro1</definedName>
    <definedName name="라랄" localSheetId="0">BlankMacro1</definedName>
    <definedName name="러ㅗㄴ머ㅏㄹ">#REF!</definedName>
    <definedName name="레미콘">33172</definedName>
    <definedName name="려">[0]!려</definedName>
    <definedName name="로더담는시간">#REF!</definedName>
    <definedName name="로더작업효율">#REF!</definedName>
    <definedName name="로로" localSheetId="2">BlankMacro1</definedName>
    <definedName name="로로" localSheetId="1">BlankMacro1</definedName>
    <definedName name="로로" localSheetId="0">BlankMacro1</definedName>
    <definedName name="롤러소요다짐횟수_다짐두께">#REF!</definedName>
    <definedName name="롤러유효다짐폭_다짐속도">#REF!</definedName>
    <definedName name="롤러유효다짐폭다짐속도">#REF!</definedName>
    <definedName name="롤러작업효율">#REF!</definedName>
    <definedName name="르">[0]!르</definedName>
    <definedName name="리">[0]!리</definedName>
    <definedName name="ㅁ">#REF!</definedName>
    <definedName name="ㅁ1100">#REF!</definedName>
    <definedName name="ㅁ1140">#REF!</definedName>
    <definedName name="ㅁ1382">#REF!</definedName>
    <definedName name="ㅁ222">#REF!</definedName>
    <definedName name="ㅁ331">#REF!</definedName>
    <definedName name="ㅁ400">#REF!</definedName>
    <definedName name="ㅁ8529">#REF!</definedName>
    <definedName name="ㅁa1140">#REF!</definedName>
    <definedName name="ㅁㄴ">#REF!</definedName>
    <definedName name="ㅁㄴㅇㅎㄹ호">#REF!</definedName>
    <definedName name="ㅁ느">[0]!ㅁ느</definedName>
    <definedName name="ㅁㅁ" localSheetId="0" hidden="1">{"'Firr(선)'!$AS$1:$AY$62","'Firr(사)'!$AS$1:$AY$62","'Firr(회)'!$AS$1:$AY$62","'Firr(선)'!$L$1:$V$62","'Firr(사)'!$L$1:$V$62","'Firr(회)'!$L$1:$V$62"}</definedName>
    <definedName name="ㅁㅁㅁ">#REF!</definedName>
    <definedName name="마" localSheetId="2">BlankMacro1</definedName>
    <definedName name="마" localSheetId="1">BlankMacro1</definedName>
    <definedName name="마" localSheetId="0">BlankMacro1</definedName>
    <definedName name="마감선">#REF!</definedName>
    <definedName name="말" localSheetId="2">BlankMacro1</definedName>
    <definedName name="말" localSheetId="1">BlankMacro1</definedName>
    <definedName name="말" localSheetId="0">BlankMacro1</definedName>
    <definedName name="맥문동">#REF!</definedName>
    <definedName name="맨홀규격">#REF!</definedName>
    <definedName name="맨홀호수">#REF!</definedName>
    <definedName name="멘트">#REF!</definedName>
    <definedName name="며">[0]!며</definedName>
    <definedName name="모과나무">#REF!</definedName>
    <definedName name="모래">#REF!</definedName>
    <definedName name="모래1">#REF!</definedName>
    <definedName name="목백합">#REF!</definedName>
    <definedName name="무궁화">#REF!</definedName>
    <definedName name="문화재">#REF!</definedName>
    <definedName name="물가">#REF!</definedName>
    <definedName name="므">[0]!므</definedName>
    <definedName name="미">[0]!미</definedName>
    <definedName name="ㅂ">#REF!</definedName>
    <definedName name="ㅂㄷ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>#REF!</definedName>
    <definedName name="ㅂㅂㅂ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ㅍ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">[0]!바</definedName>
    <definedName name="바탕">#REF!</definedName>
    <definedName name="박태기">#REF!</definedName>
    <definedName name="박피">#REF!</definedName>
    <definedName name="방부각재">931007</definedName>
    <definedName name="방부원주">1064010</definedName>
    <definedName name="방부판재">1037435</definedName>
    <definedName name="방송" localSheetId="2">BlankMacro1</definedName>
    <definedName name="방송" localSheetId="1">BlankMacro1</definedName>
    <definedName name="방송" localSheetId="0">BlankMacro1</definedName>
    <definedName name="배관">#REF!</definedName>
    <definedName name="배관공">#REF!</definedName>
    <definedName name="배롱나무">#REF!</definedName>
    <definedName name="배토판19ton">"Picture 11"</definedName>
    <definedName name="배토판32ton">"Picture 10"</definedName>
    <definedName name="백호우작업효율">#REF!</definedName>
    <definedName name="뱌">[0]!뱌</definedName>
    <definedName name="번호">#REF!</definedName>
    <definedName name="벼">[0]!벼</definedName>
    <definedName name="보">[0]!보</definedName>
    <definedName name="보고서인쇄비">#REF!</definedName>
    <definedName name="보조기층ㄹ">#REF!</definedName>
    <definedName name="보조기층부설">#REF!</definedName>
    <definedName name="보통">30526</definedName>
    <definedName name="복사1줄">#REF!</definedName>
    <definedName name="복사2줄">#REF!</definedName>
    <definedName name="복사3줄">#REF!</definedName>
    <definedName name="부가가치세">#REF!</definedName>
    <definedName name="부대갑지1">#REF!</definedName>
    <definedName name="부대일위대가">#REF!</definedName>
    <definedName name="분전반" localSheetId="2">BlankMacro1</definedName>
    <definedName name="분전반" localSheetId="1">BlankMacro1</definedName>
    <definedName name="분전반" localSheetId="0">BlankMacro1</definedName>
    <definedName name="불도저삽날용량">#REF!</definedName>
    <definedName name="불도저속도조건_매립지전용불도저">#REF!</definedName>
    <definedName name="불도저속도조건_무한궤도">#REF!</definedName>
    <definedName name="불도저속도조건_타이어">#REF!</definedName>
    <definedName name="불도저작업속도">#REF!</definedName>
    <definedName name="불도저작업효율">#REF!</definedName>
    <definedName name="브">[0]!브</definedName>
    <definedName name="비">[0]!비</definedName>
    <definedName name="비___목">#REF!</definedName>
    <definedName name="비목1">#REF!</definedName>
    <definedName name="비목2">#REF!</definedName>
    <definedName name="비목3">#REF!</definedName>
    <definedName name="비목4">#REF!</definedName>
    <definedName name="비비추">#REF!</definedName>
    <definedName name="비율">#REF!</definedName>
    <definedName name="ㅄ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사" localSheetId="2">BlankMacro1</definedName>
    <definedName name="사" localSheetId="1">BlankMacro1</definedName>
    <definedName name="사" localSheetId="0">BlankMacro1</definedName>
    <definedName name="사급단가">#REF!</definedName>
    <definedName name="사업면적">#REF!</definedName>
    <definedName name="사용램프">[0]!사용램프</definedName>
    <definedName name="사인일위">#REF!</definedName>
    <definedName name="사후환경">#REF!</definedName>
    <definedName name="산업">#REF!</definedName>
    <definedName name="산재보험료">#REF!</definedName>
    <definedName name="산정">#REF!</definedName>
    <definedName name="산철쭉">#REF!</definedName>
    <definedName name="산출근거" localSheetId="2">BlankMacro1</definedName>
    <definedName name="산출근거" localSheetId="1">BlankMacro1</definedName>
    <definedName name="산출근거" localSheetId="0">BlankMacro1</definedName>
    <definedName name="산출근거1">#REF!</definedName>
    <definedName name="산표">#REF!</definedName>
    <definedName name="삼각노">#REF!</definedName>
    <definedName name="삼각재">#REF!</definedName>
    <definedName name="삼발이대노">#REF!</definedName>
    <definedName name="삼발이대재">#REF!</definedName>
    <definedName name="삼발이소노">#REF!</definedName>
    <definedName name="삼발이소재">#REF!</definedName>
    <definedName name="샤">[0]!샤</definedName>
    <definedName name="석공">#REF!</definedName>
    <definedName name="셋트앵커">2131</definedName>
    <definedName name="셋트앵커2">685.55</definedName>
    <definedName name="셔">[0]!셔</definedName>
    <definedName name="소">[0]!소</definedName>
    <definedName name="소계">#REF!</definedName>
    <definedName name="소나무">#REF!</definedName>
    <definedName name="소방공량산출서" localSheetId="2">BlankMacro1</definedName>
    <definedName name="소방공량산출서" localSheetId="1">BlankMacro1</definedName>
    <definedName name="소방공량산출서" localSheetId="0">BlankMacro1</definedName>
    <definedName name="소방내역" localSheetId="2">BlankMacro1</definedName>
    <definedName name="소방내역" localSheetId="1">BlankMacro1</definedName>
    <definedName name="소방내역" localSheetId="0">BlankMacro1</definedName>
    <definedName name="소방내역서" localSheetId="2">BlankMacro1</definedName>
    <definedName name="소방내역서" localSheetId="1">BlankMacro1</definedName>
    <definedName name="소방내역서" localSheetId="0">BlankMacro1</definedName>
    <definedName name="소음진동">#REF!</definedName>
    <definedName name="소음진동측정지점수">#REF!</definedName>
    <definedName name="소일위대가1">#REF!</definedName>
    <definedName name="소켓무게">#REF!</definedName>
    <definedName name="수" hidden="1">#REF!</definedName>
    <definedName name="수____종">#REF!</definedName>
    <definedName name="수량" hidden="1">#REF!</definedName>
    <definedName name="수량산출">#REF!</definedName>
    <definedName name="수량산출2" localSheetId="2">BlankMacro1</definedName>
    <definedName name="수량산출2" localSheetId="1">BlankMacro1</definedName>
    <definedName name="수량산출2" localSheetId="0">BlankMacro1</definedName>
    <definedName name="수량산출5" localSheetId="2">BlankMacro1</definedName>
    <definedName name="수량산출5" localSheetId="1">BlankMacro1</definedName>
    <definedName name="수량산출5" localSheetId="0">BlankMacro1</definedName>
    <definedName name="수리수문">#REF!</definedName>
    <definedName name="수목">#REF!</definedName>
    <definedName name="수목수량">#REF!</definedName>
    <definedName name="수목자재">#N/A</definedName>
    <definedName name="수수꽃다리">#REF!</definedName>
    <definedName name="수질">#REF!</definedName>
    <definedName name="수질시험">#REF!</definedName>
    <definedName name="순공사비">#REF!</definedName>
    <definedName name="순공사원가">#REF!</definedName>
    <definedName name="스">[0]!스</definedName>
    <definedName name="스텐레스판">2149455</definedName>
    <definedName name="시">[0]!시</definedName>
    <definedName name="시멘트" localSheetId="2">BlankMacro1</definedName>
    <definedName name="시멘트" localSheetId="1">BlankMacro1</definedName>
    <definedName name="시멘트" localSheetId="0">BlankMacro1</definedName>
    <definedName name="시멘트6" localSheetId="2">BlankMacro1</definedName>
    <definedName name="시멘트6" localSheetId="1">BlankMacro1</definedName>
    <definedName name="시멘트6" localSheetId="0">BlankMacro1</definedName>
    <definedName name="시설물수량">#REF!</definedName>
    <definedName name="시설수량">#REF!</definedName>
    <definedName name="시설일위">#REF!</definedName>
    <definedName name="시설일위1">#REF!</definedName>
    <definedName name="시중노임1">#N/A</definedName>
    <definedName name="시추조사">#REF!</definedName>
    <definedName name="시행청">#REF!</definedName>
    <definedName name="시험편">#REF!</definedName>
    <definedName name="식재단가">#REF!</definedName>
    <definedName name="식재단가1">#REF!</definedName>
    <definedName name="신성">#REF!</definedName>
    <definedName name="신성감">#REF!</definedName>
    <definedName name="신호기">[0]!신호기</definedName>
    <definedName name="실행">#REF!</definedName>
    <definedName name="실행공기">#REF!</definedName>
    <definedName name="심우">#REF!</definedName>
    <definedName name="심우을">#REF!</definedName>
    <definedName name="ㅇ">#REF!</definedName>
    <definedName name="ㅇ48">#REF!</definedName>
    <definedName name="ㅇㄴㅇㄴㅇㄴ">[0]!ㅇㄴㅇㄴㅇㄴ</definedName>
    <definedName name="ㅇ남러이">#REF!</definedName>
    <definedName name="ㅇㄹㄹ" hidden="1">#REF!</definedName>
    <definedName name="ㅇㄹ홍">#REF!</definedName>
    <definedName name="ㅇ리멍라">#REF!</definedName>
    <definedName name="ㅇㅀㄴ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" localSheetId="2">BlankMacro1</definedName>
    <definedName name="ㅇㅇ" localSheetId="1">BlankMacro1</definedName>
    <definedName name="ㅇㅇ" localSheetId="0">BlankMacro1</definedName>
    <definedName name="ㅇㅇ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ㅇ">#REF!</definedName>
    <definedName name="아" localSheetId="2">BlankMacro1</definedName>
    <definedName name="아" localSheetId="1">BlankMacro1</definedName>
    <definedName name="아" localSheetId="0">BlankMacro1</definedName>
    <definedName name="아늘믿" localSheetId="2">BlankMacro1</definedName>
    <definedName name="아늘믿" localSheetId="1">BlankMacro1</definedName>
    <definedName name="아늘믿" localSheetId="0">BlankMacro1</definedName>
    <definedName name="아니" localSheetId="2">BlankMacro1</definedName>
    <definedName name="아니" localSheetId="1">BlankMacro1</definedName>
    <definedName name="아니" localSheetId="0">BlankMacro1</definedName>
    <definedName name="아다" localSheetId="2">BlankMacro1</definedName>
    <definedName name="아다" localSheetId="1">BlankMacro1</definedName>
    <definedName name="아다" localSheetId="0">BlankMacro1</definedName>
    <definedName name="아디" localSheetId="2">BlankMacro1</definedName>
    <definedName name="아디" localSheetId="1">BlankMacro1</definedName>
    <definedName name="아디" localSheetId="0">BlankMacro1</definedName>
    <definedName name="아서" localSheetId="2">BlankMacro1</definedName>
    <definedName name="아서" localSheetId="1">BlankMacro1</definedName>
    <definedName name="아서" localSheetId="0">BlankMacro1</definedName>
    <definedName name="아아" localSheetId="2">BlankMacro1</definedName>
    <definedName name="아아" localSheetId="1">BlankMacro1</definedName>
    <definedName name="아아" localSheetId="0">BlankMacro1</definedName>
    <definedName name="아야">#REF!</definedName>
    <definedName name="아연도전선관">#REF!</definedName>
    <definedName name="아ㅓㅣㅏㄴ">#REF!</definedName>
    <definedName name="악취">#REF!</definedName>
    <definedName name="안전관리비">#REF!</definedName>
    <definedName name="압착터미널">#REF!</definedName>
    <definedName name="앵커볼트">#REF!</definedName>
    <definedName name="양석">#REF!,#REF!,#REF!,#REF!,#REF!,#REF!,#REF!,#REF!,#REF!,#REF!,#REF!,#REF!,#REF!,#REF!,#REF!,#REF!,#REF!,#REF!,#REF!</definedName>
    <definedName name="양석김">#REF!</definedName>
    <definedName name="양식">#REF!</definedName>
    <definedName name="여">[0]!여</definedName>
    <definedName name="여과지동">#REF!</definedName>
    <definedName name="여비">#REF!</definedName>
    <definedName name="연마공">#REF!</definedName>
    <definedName name="연접물량">[0]!연접물량</definedName>
    <definedName name="영산홍">#REF!</definedName>
    <definedName name="왕벚나무">#REF!</definedName>
    <definedName name="왜성도라지">#REF!</definedName>
    <definedName name="요약문">#REF!</definedName>
    <definedName name="용지도">#REF!</definedName>
    <definedName name="우">[0]!우</definedName>
    <definedName name="운반거리계수">#REF!</definedName>
    <definedName name="운반비">#REF!</definedName>
    <definedName name="운전기사">#REF!</definedName>
    <definedName name="원_가_계_산_서">#REF!</definedName>
    <definedName name="원가">#REF!</definedName>
    <definedName name="원가계산">#REF!</definedName>
    <definedName name="원가계산서2">#REF!</definedName>
    <definedName name="원길">#REF!</definedName>
    <definedName name="원지반다짐">#REF!</definedName>
    <definedName name="위락경관">#REF!</definedName>
    <definedName name="위생보건">#REF!</definedName>
    <definedName name="유">[0]!유</definedName>
    <definedName name="유리공">#REF!</definedName>
    <definedName name="유수동식물">#REF!</definedName>
    <definedName name="육상동식물">#REF!</definedName>
    <definedName name="육수동식물">#REF!</definedName>
    <definedName name="윤">#REF!,#REF!,#REF!,#REF!,#REF!,#REF!,#REF!,#REF!,#REF!,#REF!,#REF!,#REF!,#REF!,#REF!,#REF!,#REF!,#REF!,#REF!,#REF!</definedName>
    <definedName name="은행나무">#REF!</definedName>
    <definedName name="을">#REF!</definedName>
    <definedName name="이">[0]!이</definedName>
    <definedName name="이각노">#REF!</definedName>
    <definedName name="이각재">#REF!</definedName>
    <definedName name="이공구">#REF!</definedName>
    <definedName name="이공구가설비">#REF!</definedName>
    <definedName name="이공구간접노무비">#REF!</definedName>
    <definedName name="이공구공사원가">#REF!</definedName>
    <definedName name="이공구관급">#REF!</definedName>
    <definedName name="이공구기타경비">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상">#REF!</definedName>
    <definedName name="이성희">#REF!</definedName>
    <definedName name="이식">#REF!</definedName>
    <definedName name="이윤">#REF!</definedName>
    <definedName name="이음용접소모재">#REF!</definedName>
    <definedName name="이음용접시간">#REF!</definedName>
    <definedName name="이응각">#REF!</definedName>
    <definedName name="이현구">#N/A</definedName>
    <definedName name="이형관">#REF!</definedName>
    <definedName name="이형철근">266523</definedName>
    <definedName name="이희선">#REF!,#REF!</definedName>
    <definedName name="인공">#REF!</definedName>
    <definedName name="인구">#REF!</definedName>
    <definedName name="인동덩쿨">#REF!</definedName>
    <definedName name="인력터파기">#REF!</definedName>
    <definedName name="인버트두께">#REF!</definedName>
    <definedName name="인상익" localSheetId="2">BlankMacro1</definedName>
    <definedName name="인상익" localSheetId="1">BlankMacro1</definedName>
    <definedName name="인상익" localSheetId="0">BlankMacro1</definedName>
    <definedName name="인쇄비">#REF!</definedName>
    <definedName name="일공구관급">#REF!</definedName>
    <definedName name="일공구직영비">#REF!</definedName>
    <definedName name="일반관리비">#REF!</definedName>
    <definedName name="일반할증">#REF!</definedName>
    <definedName name="일위">#REF!,#REF!</definedName>
    <definedName name="일위단가">#REF!</definedName>
    <definedName name="일위대가">#REF!</definedName>
    <definedName name="일위대가FORM">#REF!</definedName>
    <definedName name="일위대가목록">#REF!</definedName>
    <definedName name="일위대가표">#REF!</definedName>
    <definedName name="일위목록">#REF!</definedName>
    <definedName name="일위집계">#REF!</definedName>
    <definedName name="일위호표">#REF!</definedName>
    <definedName name="일조장해">#REF!</definedName>
    <definedName name="ㅈ">#REF!</definedName>
    <definedName name="ㅈㅈ">[0]!ㅈㅈ</definedName>
    <definedName name="자" localSheetId="2">BlankMacro1</definedName>
    <definedName name="자" localSheetId="1">BlankMacro1</definedName>
    <definedName name="자" localSheetId="0">BlankMacro1</definedName>
    <definedName name="자귀나무">#REF!</definedName>
    <definedName name="자동제어1차공량산출" localSheetId="2">BlankMacro1</definedName>
    <definedName name="자동제어1차공량산출" localSheetId="1">BlankMacro1</definedName>
    <definedName name="자동제어1차공량산출" localSheetId="0">BlankMacro1</definedName>
    <definedName name="자료">#REF!</definedName>
    <definedName name="자재">#REF!</definedName>
    <definedName name="자재DATABASE">#REF!</definedName>
    <definedName name="잔디_평떼">#REF!</definedName>
    <definedName name="잡자재비">#REF!</definedName>
    <definedName name="잣나무">#REF!</definedName>
    <definedName name="재">#REF!</definedName>
    <definedName name="재료비">#REF!</definedName>
    <definedName name="재료집계3">#REF!</definedName>
    <definedName name="재료할증">#REF!</definedName>
    <definedName name="쟈">[0]!쟈</definedName>
    <definedName name="저감방안">#REF!</definedName>
    <definedName name="저압케이블">#REF!</definedName>
    <definedName name="저압케이블공">[0]!저압케이블공</definedName>
    <definedName name="적용">#REF!</definedName>
    <definedName name="적용전선">#REF!</definedName>
    <definedName name="적용전선1">#REF!</definedName>
    <definedName name="전">#REF!</definedName>
    <definedName name="전기">#REF!</definedName>
    <definedName name="전기실전력간선철거">#REF!</definedName>
    <definedName name="전도금">#REF!</definedName>
    <definedName name="전력">#REF!</definedName>
    <definedName name="전류×길이">#REF!</definedName>
    <definedName name="전류×길이의합">#REF!</definedName>
    <definedName name="전류×길이의합1">#REF!</definedName>
    <definedName name="전류길이">#REF!</definedName>
    <definedName name="전류길이의합">#REF!</definedName>
    <definedName name="전선관부속품비">#REF!</definedName>
    <definedName name="전체">#REF!</definedName>
    <definedName name="점멸기">#REF!</definedName>
    <definedName name="점멸기입력">[0]!점멸기입력</definedName>
    <definedName name="접지용전선">#REF!</definedName>
    <definedName name="정보통신" localSheetId="0" hidden="1">{"'Firr(선)'!$AS$1:$AY$62","'Firr(사)'!$AS$1:$AY$62","'Firr(회)'!$AS$1:$AY$62","'Firr(선)'!$L$1:$V$62","'Firr(사)'!$L$1:$V$62","'Firr(회)'!$L$1:$V$62"}</definedName>
    <definedName name="제1호표">#REF!</definedName>
    <definedName name="제2호표">#REF!</definedName>
    <definedName name="제3호표">#REF!</definedName>
    <definedName name="제4호표">#REF!</definedName>
    <definedName name="제5호표">#REF!</definedName>
    <definedName name="제6호표">#REF!</definedName>
    <definedName name="제경비">#REF!</definedName>
    <definedName name="제경비율">#REF!</definedName>
    <definedName name="제어케이블">#REF!</definedName>
    <definedName name="져">[0]!져</definedName>
    <definedName name="조">[0]!조</definedName>
    <definedName name="조감도">#REF!</definedName>
    <definedName name="조경">54828</definedName>
    <definedName name="조경변경">45400</definedName>
    <definedName name="조경수간보호">#REF!</definedName>
    <definedName name="조경전정">#REF!</definedName>
    <definedName name="조달수수료">#REF!</definedName>
    <definedName name="조달청계약용">#REF!</definedName>
    <definedName name="조도등주종류">[0]!조도등주종류</definedName>
    <definedName name="조도케이블길이">[0]!조도케이블길이</definedName>
    <definedName name="조수">[0]!조수</definedName>
    <definedName name="종합평가">#REF!</definedName>
    <definedName name="종합품명">#REF!</definedName>
    <definedName name="주거">#REF!</definedName>
    <definedName name="주목">#REF!</definedName>
    <definedName name="주민">#REF!</definedName>
    <definedName name="주민생활">#REF!</definedName>
    <definedName name="주민의견">#REF!</definedName>
    <definedName name="줄눈">46760</definedName>
    <definedName name="줄눈공">#REF!</definedName>
    <definedName name="줄사철">#REF!</definedName>
    <definedName name="중급기능단가">#REF!</definedName>
    <definedName name="중급단가">#REF!</definedName>
    <definedName name="중급전체">#REF!</definedName>
    <definedName name="중급할증">#REF!</definedName>
    <definedName name="중기기사">#REF!</definedName>
    <definedName name="중기운전사">#REF!</definedName>
    <definedName name="중기조수">#REF!</definedName>
    <definedName name="중기조장">#REF!</definedName>
    <definedName name="중대가시설2">#N/A</definedName>
    <definedName name="즈">[0]!즈</definedName>
    <definedName name="증감대비">#REF!</definedName>
    <definedName name="지">[0]!지</definedName>
    <definedName name="지원" localSheetId="2">BlankMacro1</definedName>
    <definedName name="지원" localSheetId="1">BlankMacro1</definedName>
    <definedName name="지원" localSheetId="0">BlankMacro1</definedName>
    <definedName name="지원앱" localSheetId="2">BlankMacro1</definedName>
    <definedName name="지원앱" localSheetId="1">BlankMacro1</definedName>
    <definedName name="지원앱" localSheetId="0">BlankMacro1</definedName>
    <definedName name="지장선로">#REF!</definedName>
    <definedName name="지질시험">#REF!</definedName>
    <definedName name="지질조사">#REF!</definedName>
    <definedName name="지표수">#REF!</definedName>
    <definedName name="지표수측정지점수">#REF!</definedName>
    <definedName name="지하수">#REF!</definedName>
    <definedName name="지하수측정지점수">#REF!</definedName>
    <definedName name="지형지질">#REF!</definedName>
    <definedName name="직노">#REF!</definedName>
    <definedName name="직접경비">#REF!</definedName>
    <definedName name="직접노무비">#REF!</definedName>
    <definedName name="직접인건비">#REF!</definedName>
    <definedName name="직접재료비">#REF!</definedName>
    <definedName name="직종별">#REF!</definedName>
    <definedName name="짜장">#REF!</definedName>
    <definedName name="차" localSheetId="2">BlankMacro1</definedName>
    <definedName name="차" localSheetId="1">BlankMacro1</definedName>
    <definedName name="차" localSheetId="0">BlankMacro1</definedName>
    <definedName name="착공">#REF!</definedName>
    <definedName name="착정">#REF!</definedName>
    <definedName name="참조">[0]!참조</definedName>
    <definedName name="창">#REF!</definedName>
    <definedName name="철골공">#REF!</definedName>
    <definedName name="철근">56509</definedName>
    <definedName name="철근공">#REF!</definedName>
    <definedName name="청단풍">#REF!</definedName>
    <definedName name="쳐">[0]!쳐</definedName>
    <definedName name="초">[0]!초</definedName>
    <definedName name="초급단가">#REF!</definedName>
    <definedName name="초급전체">#REF!</definedName>
    <definedName name="초급할증">#REF!</definedName>
    <definedName name="총계">#REF!</definedName>
    <definedName name="총괄">[0]!총괄</definedName>
    <definedName name="총괄집계표">[0]!총괄집계표</definedName>
    <definedName name="총원가">#REF!</definedName>
    <definedName name="추가">#REF!</definedName>
    <definedName name="출장비">#REF!</definedName>
    <definedName name="충돌">#N/A</definedName>
    <definedName name="취소">[0]!취소</definedName>
    <definedName name="측정경비">#REF!</definedName>
    <definedName name="측정업무">#REF!</definedName>
    <definedName name="측정함">#REF!</definedName>
    <definedName name="측정횟수">#REF!</definedName>
    <definedName name="치">[0]!치</definedName>
    <definedName name="치장벽돌공">#REF!</definedName>
    <definedName name="ㅋ">#REF!</definedName>
    <definedName name="켜">[0]!켜</definedName>
    <definedName name="코드표">#REF!</definedName>
    <definedName name="콤프">#REF!</definedName>
    <definedName name="큐비클응급공사">#REF!</definedName>
    <definedName name="크">[0]!크</definedName>
    <definedName name="크레인가격">[0]!크레인가격</definedName>
    <definedName name="키">[0]!키</definedName>
    <definedName name="타일공">#REF!</definedName>
    <definedName name="태빈">#REF!</definedName>
    <definedName name="터파기">#REF!</definedName>
    <definedName name="테스트" hidden="1">#REF!</definedName>
    <definedName name="템플리트모듈1" localSheetId="2">BlankMacro1</definedName>
    <definedName name="템플리트모듈1" localSheetId="1">BlankMacro1</definedName>
    <definedName name="템플리트모듈1" localSheetId="0">BlankMacro1</definedName>
    <definedName name="템플리트모듈2" localSheetId="2">BlankMacro1</definedName>
    <definedName name="템플리트모듈2" localSheetId="1">BlankMacro1</definedName>
    <definedName name="템플리트모듈2" localSheetId="0">BlankMacro1</definedName>
    <definedName name="템플리트모듈3" localSheetId="2">BlankMacro1</definedName>
    <definedName name="템플리트모듈3" localSheetId="1">BlankMacro1</definedName>
    <definedName name="템플리트모듈3" localSheetId="0">BlankMacro1</definedName>
    <definedName name="템플리트모듈4" localSheetId="2">BlankMacro1</definedName>
    <definedName name="템플리트모듈4" localSheetId="1">BlankMacro1</definedName>
    <definedName name="템플리트모듈4" localSheetId="0">BlankMacro1</definedName>
    <definedName name="템플리트모듈5" localSheetId="2">BlankMacro1</definedName>
    <definedName name="템플리트모듈5" localSheetId="1">BlankMacro1</definedName>
    <definedName name="템플리트모듈5" localSheetId="0">BlankMacro1</definedName>
    <definedName name="템플리트모듈6" localSheetId="2">BlankMacro1</definedName>
    <definedName name="템플리트모듈6" localSheetId="1">BlankMacro1</definedName>
    <definedName name="템플리트모듈6" localSheetId="0">BlankMacro1</definedName>
    <definedName name="텨">[0]!텨</definedName>
    <definedName name="토목부대1">#REF!</definedName>
    <definedName name="토양">#REF!</definedName>
    <definedName name="토양질">#REF!</definedName>
    <definedName name="토양측정지점수">#REF!</definedName>
    <definedName name="토지이용">#REF!</definedName>
    <definedName name="통신" localSheetId="2">BlankMacro1</definedName>
    <definedName name="통신" localSheetId="1">BlankMacro1</definedName>
    <definedName name="통신" localSheetId="0">BlankMacro1</definedName>
    <definedName name="통신집계" localSheetId="2">BlankMacro1</definedName>
    <definedName name="통신집계" localSheetId="1">BlankMacro1</definedName>
    <definedName name="통신집계" localSheetId="0">BlankMacro1</definedName>
    <definedName name="통합">[0]!통합</definedName>
    <definedName name="통합갑지총계">#REF!</definedName>
    <definedName name="통합시행청">#REF!</definedName>
    <definedName name="통합표지">#REF!</definedName>
    <definedName name="통합품목">#REF!</definedName>
    <definedName name="통합헤드커텐1">#REF!</definedName>
    <definedName name="통합현수막">#REF!</definedName>
    <definedName name="투찰표">#REF!</definedName>
    <definedName name="트">[0]!트</definedName>
    <definedName name="특급기술자">#REF!,#REF!,#REF!,#REF!,#REF!,#REF!</definedName>
    <definedName name="특급단가">#REF!</definedName>
    <definedName name="특급자">#REF!,#REF!,#REF!,#REF!,#REF!,#REF!</definedName>
    <definedName name="특급전체">#REF!</definedName>
    <definedName name="특급할증">#REF!</definedName>
    <definedName name="특별">#REF!</definedName>
    <definedName name="티">[0]!티</definedName>
    <definedName name="ㅍㅍ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상형PE전선관">#REF!</definedName>
    <definedName name="펴">[0]!펴</definedName>
    <definedName name="평가대기질">#REF!</definedName>
    <definedName name="평가소음진동">#REF!</definedName>
    <definedName name="평가항목">#REF!</definedName>
    <definedName name="평균N치">#REF!</definedName>
    <definedName name="평균높이">#REF!</definedName>
    <definedName name="폐기물">#REF!</definedName>
    <definedName name="폐기물처리3">#REF!</definedName>
    <definedName name="포장공">#REF!</definedName>
    <definedName name="표지">#REF!</definedName>
    <definedName name="표지2">#REF!</definedName>
    <definedName name="풀박스">#REF!</definedName>
    <definedName name="품목">#REF!</definedName>
    <definedName name="피">[0]!피</definedName>
    <definedName name="ㅎ314">#REF!</definedName>
    <definedName name="ㅎ384">#REF!</definedName>
    <definedName name="ㅎㅀㄹ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ㅎ">#REF!</definedName>
    <definedName name="ㅎㅎㅎㅎ">#REF!</definedName>
    <definedName name="ㅎㅎㅎㅎㅎㅎ">#REF!</definedName>
    <definedName name="ㅎㅎㅎㅎㅎㅎㅎㅎㅎㅎㅎㅎㅎ">#REF!</definedName>
    <definedName name="하">[0]!하</definedName>
    <definedName name="하나" localSheetId="2">BlankMacro1</definedName>
    <definedName name="하나" localSheetId="1">BlankMacro1</definedName>
    <definedName name="하나" localSheetId="0">BlankMacro1</definedName>
    <definedName name="하나2" localSheetId="2">BlankMacro1</definedName>
    <definedName name="하나2" localSheetId="1">BlankMacro1</definedName>
    <definedName name="하나2" localSheetId="0">BlankMacro1</definedName>
    <definedName name="하히" localSheetId="2">BlankMacro1</definedName>
    <definedName name="하히" localSheetId="1">BlankMacro1</definedName>
    <definedName name="하히" localSheetId="0">BlankMacro1</definedName>
    <definedName name="한라구절초">#REF!</definedName>
    <definedName name="한전수탁비">#REF!</definedName>
    <definedName name="할증율">#REF!</definedName>
    <definedName name="합계전류">#REF!</definedName>
    <definedName name="합계전류1">#REF!</definedName>
    <definedName name="합계전류2">#REF!</definedName>
    <definedName name="합계전류종">#REF!</definedName>
    <definedName name="항목별평가">#REF!</definedName>
    <definedName name="해당화">#REF!</definedName>
    <definedName name="해머계수">#REF!</definedName>
    <definedName name="혀">[0]!혀</definedName>
    <definedName name="현장명">#REF!</definedName>
    <definedName name="현천기자재비">#REF!</definedName>
    <definedName name="형상">#REF!</definedName>
    <definedName name="호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라" localSheetId="2">BlankMacro1</definedName>
    <definedName name="호라" localSheetId="1">BlankMacro1</definedName>
    <definedName name="호라" localSheetId="0">BlankMacro1</definedName>
    <definedName name="호ㅎ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하" localSheetId="2">BlankMacro1</definedName>
    <definedName name="호하" localSheetId="1">BlankMacro1</definedName>
    <definedName name="호하" localSheetId="0">BlankMacro1</definedName>
    <definedName name="호호" localSheetId="2">BlankMacro1</definedName>
    <definedName name="호호" localSheetId="1">BlankMacro1</definedName>
    <definedName name="호호" localSheetId="0">BlankMacro1</definedName>
    <definedName name="홍단풍">#REF!</definedName>
    <definedName name="화강석두껍돌">15992</definedName>
    <definedName name="화강석두껍돌100">29319</definedName>
    <definedName name="화강석판석30">53306</definedName>
    <definedName name="환">#REF!</definedName>
    <definedName name="황">[0]!황</definedName>
    <definedName name="후">[0]!후</definedName>
    <definedName name="후렉시블전선관">#REF!</definedName>
    <definedName name="휘발유">#REF!</definedName>
    <definedName name="흐">[0]!흐</definedName>
    <definedName name="희선">#REF!,#REF!,#REF!,#REF!,#REF!,#REF!,#REF!,#REF!,#REF!,#REF!,#REF!,#REF!,#REF!,#REF!,#REF!,#REF!,#REF!,#REF!,#REF!</definedName>
    <definedName name="ㅏ96">#REF!</definedName>
    <definedName name="ㅏㅏㅇ라너">#REF!</definedName>
    <definedName name="ㅐ">[0]!ㅐ</definedName>
    <definedName name="ㅐ520">#REF!</definedName>
    <definedName name="ㅓㅓㅓ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ㅔㅔ">#REF!</definedName>
    <definedName name="ㅕ">#REF!</definedName>
    <definedName name="ㅗㅗㅗ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ㅛ">[0]!ㅛ</definedName>
    <definedName name="ㅜㅜ" localSheetId="2">BlankMacro1</definedName>
    <definedName name="ㅜㅜ" localSheetId="1">BlankMacro1</definedName>
    <definedName name="ㅜㅜ" localSheetId="0">BlankMacro1</definedName>
    <definedName name="ㅠ121">#REF!</definedName>
    <definedName name="ㅠㅍ" localSheetId="0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ㅡ">#REF!</definedName>
    <definedName name="ㅣ11">#REF!</definedName>
    <definedName name="ㅣ275">#REF!</definedName>
    <definedName name="ㅣ81">#REF!</definedName>
    <definedName name="ㅣㅣㅣㅣㅣ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"/>
  <c r="H24"/>
  <c r="I23"/>
  <c r="J23" s="1"/>
  <c r="G23"/>
  <c r="H23" s="1"/>
  <c r="E23"/>
  <c r="I22"/>
  <c r="J22" s="1"/>
  <c r="G22"/>
  <c r="H22" s="1"/>
  <c r="E22"/>
  <c r="I21"/>
  <c r="J21" s="1"/>
  <c r="G21"/>
  <c r="H21" s="1"/>
  <c r="E21"/>
  <c r="K21" s="1"/>
  <c r="I20"/>
  <c r="J20" s="1"/>
  <c r="G20"/>
  <c r="H20" s="1"/>
  <c r="E20"/>
  <c r="I19"/>
  <c r="J19" s="1"/>
  <c r="G19"/>
  <c r="H19" s="1"/>
  <c r="E19"/>
  <c r="I18"/>
  <c r="J18" s="1"/>
  <c r="G18"/>
  <c r="H18" s="1"/>
  <c r="E18"/>
  <c r="I17"/>
  <c r="J17" s="1"/>
  <c r="G17"/>
  <c r="H17" s="1"/>
  <c r="E17"/>
  <c r="K17" s="1"/>
  <c r="I16"/>
  <c r="J16" s="1"/>
  <c r="G16"/>
  <c r="H16" s="1"/>
  <c r="E16"/>
  <c r="I15"/>
  <c r="J15" s="1"/>
  <c r="G15"/>
  <c r="H15" s="1"/>
  <c r="E15"/>
  <c r="I14"/>
  <c r="J14" s="1"/>
  <c r="G14"/>
  <c r="H14" s="1"/>
  <c r="E14"/>
  <c r="I13"/>
  <c r="J13" s="1"/>
  <c r="G13"/>
  <c r="H13" s="1"/>
  <c r="E13"/>
  <c r="K13" s="1"/>
  <c r="I12"/>
  <c r="J12" s="1"/>
  <c r="G12"/>
  <c r="H12" s="1"/>
  <c r="E12"/>
  <c r="I11"/>
  <c r="J11" s="1"/>
  <c r="G11"/>
  <c r="H11" s="1"/>
  <c r="E11"/>
  <c r="I10"/>
  <c r="J10" s="1"/>
  <c r="G10"/>
  <c r="H10" s="1"/>
  <c r="E10"/>
  <c r="I9"/>
  <c r="J9" s="1"/>
  <c r="G9"/>
  <c r="H9" s="1"/>
  <c r="E9"/>
  <c r="K9" s="1"/>
  <c r="I8"/>
  <c r="J8" s="1"/>
  <c r="G8"/>
  <c r="H8" s="1"/>
  <c r="E8"/>
  <c r="I7"/>
  <c r="J7" s="1"/>
  <c r="G7"/>
  <c r="H7" s="1"/>
  <c r="E7"/>
  <c r="I6"/>
  <c r="J6" s="1"/>
  <c r="G6"/>
  <c r="H6" s="1"/>
  <c r="E6"/>
  <c r="I5"/>
  <c r="J5" s="1"/>
  <c r="G5"/>
  <c r="H5" s="1"/>
  <c r="E5"/>
  <c r="K5" s="1"/>
  <c r="K34" i="2"/>
  <c r="K33"/>
  <c r="K31"/>
  <c r="D27"/>
  <c r="K27" s="1"/>
  <c r="D26"/>
  <c r="K26" s="1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D7"/>
  <c r="K7" s="1"/>
  <c r="K6"/>
  <c r="K5"/>
  <c r="D4" i="1"/>
  <c r="K10" i="3" l="1"/>
  <c r="K7"/>
  <c r="K11"/>
  <c r="K15"/>
  <c r="K19"/>
  <c r="K23"/>
  <c r="K8"/>
  <c r="K12"/>
  <c r="K16"/>
  <c r="K20"/>
  <c r="K6"/>
  <c r="K14"/>
  <c r="K18"/>
  <c r="K22"/>
  <c r="H28"/>
  <c r="J28"/>
  <c r="F6"/>
  <c r="L6" s="1"/>
  <c r="F11"/>
  <c r="L11" s="1"/>
  <c r="F15"/>
  <c r="L15" s="1"/>
  <c r="F18"/>
  <c r="L18" s="1"/>
  <c r="F23"/>
  <c r="L23" s="1"/>
  <c r="F5"/>
  <c r="F9"/>
  <c r="L9" s="1"/>
  <c r="F13"/>
  <c r="L13" s="1"/>
  <c r="F19"/>
  <c r="L19" s="1"/>
  <c r="F8"/>
  <c r="L8" s="1"/>
  <c r="F16"/>
  <c r="L16" s="1"/>
  <c r="F7"/>
  <c r="L7" s="1"/>
  <c r="F12"/>
  <c r="L12" s="1"/>
  <c r="F17"/>
  <c r="L17" s="1"/>
  <c r="F20"/>
  <c r="L20" s="1"/>
  <c r="F22"/>
  <c r="L22" s="1"/>
  <c r="L28" i="2"/>
  <c r="D28" s="1"/>
  <c r="K28" s="1"/>
  <c r="F14" i="3"/>
  <c r="L14" s="1"/>
  <c r="F10"/>
  <c r="L10" s="1"/>
  <c r="F21"/>
  <c r="L21" s="1"/>
  <c r="D29" i="2" l="1"/>
  <c r="L5" i="3"/>
  <c r="E24" l="1"/>
  <c r="D30" i="2"/>
  <c r="K30" s="1"/>
  <c r="K29"/>
  <c r="K24" i="3" l="1"/>
  <c r="F24"/>
  <c r="L24" l="1"/>
  <c r="L28" l="1"/>
  <c r="D32" i="2" s="1"/>
  <c r="K32" s="1"/>
  <c r="K35" s="1"/>
  <c r="D35" s="1"/>
  <c r="F28" i="3"/>
</calcChain>
</file>

<file path=xl/sharedStrings.xml><?xml version="1.0" encoding="utf-8"?>
<sst xmlns="http://schemas.openxmlformats.org/spreadsheetml/2006/main" count="398" uniqueCount="179">
  <si>
    <r>
      <t xml:space="preserve">2019. </t>
    </r>
    <r>
      <rPr>
        <b/>
        <sz val="14"/>
        <rFont val="맑은 고딕"/>
        <family val="1"/>
        <charset val="129"/>
      </rPr>
      <t>10</t>
    </r>
    <phoneticPr fontId="8" type="noConversion"/>
  </si>
  <si>
    <t>원 가 계 산 서(영상체험실)</t>
    <phoneticPr fontId="12" type="noConversion"/>
  </si>
  <si>
    <t>물품명:</t>
    <phoneticPr fontId="12" type="noConversion"/>
  </si>
  <si>
    <t>디지털 문화유산 나눔방 리모델링</t>
    <phoneticPr fontId="12" type="noConversion"/>
  </si>
  <si>
    <t>공사기간: 3 개월</t>
    <phoneticPr fontId="12" type="noConversion"/>
  </si>
  <si>
    <t>비 목</t>
    <phoneticPr fontId="12" type="noConversion"/>
  </si>
  <si>
    <t>구  분</t>
    <phoneticPr fontId="12" type="noConversion"/>
  </si>
  <si>
    <t>금 액</t>
    <phoneticPr fontId="12" type="noConversion"/>
  </si>
  <si>
    <t>구  성  비</t>
    <phoneticPr fontId="12" type="noConversion"/>
  </si>
  <si>
    <t xml:space="preserve"> </t>
    <phoneticPr fontId="12" type="noConversion"/>
  </si>
  <si>
    <t>요율</t>
    <phoneticPr fontId="12" type="noConversion"/>
  </si>
  <si>
    <t>수량</t>
    <phoneticPr fontId="12" type="noConversion"/>
  </si>
  <si>
    <t>금액</t>
    <phoneticPr fontId="12" type="noConversion"/>
  </si>
  <si>
    <t>이윤</t>
    <phoneticPr fontId="12" type="noConversion"/>
  </si>
  <si>
    <t>끝자리 맞추기</t>
    <phoneticPr fontId="12" type="noConversion"/>
  </si>
  <si>
    <t>재 료 비</t>
    <phoneticPr fontId="12" type="noConversion"/>
  </si>
  <si>
    <t>직 접 재 료 비</t>
    <phoneticPr fontId="12" type="noConversion"/>
  </si>
  <si>
    <t>간 접 재 료 비</t>
    <phoneticPr fontId="12" type="noConversion"/>
  </si>
  <si>
    <t>( 소      계 )</t>
    <phoneticPr fontId="12" type="noConversion"/>
  </si>
  <si>
    <t>순</t>
    <phoneticPr fontId="12" type="noConversion"/>
  </si>
  <si>
    <t>노 무 비</t>
    <phoneticPr fontId="12" type="noConversion"/>
  </si>
  <si>
    <t>직 접 노 무 비</t>
    <phoneticPr fontId="12" type="noConversion"/>
  </si>
  <si>
    <t>간 접 노 무 비</t>
    <phoneticPr fontId="12" type="noConversion"/>
  </si>
  <si>
    <t>( 소      계 )</t>
    <phoneticPr fontId="12" type="noConversion"/>
  </si>
  <si>
    <t xml:space="preserve"> </t>
    <phoneticPr fontId="12" type="noConversion"/>
  </si>
  <si>
    <t>산 재 보 험 료</t>
    <phoneticPr fontId="12" type="noConversion"/>
  </si>
  <si>
    <t>고 용 보 험 료</t>
    <phoneticPr fontId="12" type="noConversion"/>
  </si>
  <si>
    <t>공</t>
    <phoneticPr fontId="12" type="noConversion"/>
  </si>
  <si>
    <t>안 전 관 리 비</t>
    <phoneticPr fontId="12" type="noConversion"/>
  </si>
  <si>
    <t>경</t>
    <phoneticPr fontId="12" type="noConversion"/>
  </si>
  <si>
    <t>기  타  경  비</t>
    <phoneticPr fontId="12" type="noConversion"/>
  </si>
  <si>
    <t>건 강 보 험 료</t>
    <phoneticPr fontId="12" type="noConversion"/>
  </si>
  <si>
    <t>연 금 보 험 료</t>
    <phoneticPr fontId="12" type="noConversion"/>
  </si>
  <si>
    <t>노인장기요양보험</t>
    <phoneticPr fontId="12" type="noConversion"/>
  </si>
  <si>
    <t>사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</si>
  <si>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</si>
  <si>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</si>
  <si>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</si>
  <si>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비</t>
    <phoneticPr fontId="12" type="noConversion"/>
  </si>
  <si>
    <t>비</t>
    <phoneticPr fontId="12" type="noConversion"/>
  </si>
  <si>
    <t>일 반 관 리 비</t>
    <phoneticPr fontId="12" type="noConversion"/>
  </si>
  <si>
    <t>이          윤</t>
    <phoneticPr fontId="12" type="noConversion"/>
  </si>
  <si>
    <t>( 총  원  가 )</t>
    <phoneticPr fontId="12" type="noConversion"/>
  </si>
  <si>
    <t>부 가 가 치 세</t>
    <phoneticPr fontId="12" type="noConversion"/>
  </si>
  <si>
    <t>도 급 자 관 급</t>
    <phoneticPr fontId="12" type="noConversion"/>
  </si>
  <si>
    <t>관 급 자 관 급</t>
    <phoneticPr fontId="12" type="noConversion"/>
  </si>
  <si>
    <t>( 총      계 )</t>
    <phoneticPr fontId="12" type="noConversion"/>
  </si>
  <si>
    <t>[ 디지털 문화유산 나눔방 리모델링 ]</t>
  </si>
  <si>
    <t>품      명</t>
  </si>
  <si>
    <t>규      격</t>
  </si>
  <si>
    <t>단위</t>
  </si>
  <si>
    <t>수량</t>
  </si>
  <si>
    <t>재  료  비</t>
  </si>
  <si>
    <t>노  무  비</t>
  </si>
  <si>
    <t>경      비</t>
  </si>
  <si>
    <t>합      계</t>
  </si>
  <si>
    <t>비  고</t>
  </si>
  <si>
    <t>품목코드</t>
  </si>
  <si>
    <t>변수</t>
  </si>
  <si>
    <t>설정</t>
  </si>
  <si>
    <t>공종코드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</si>
  <si>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</si>
  <si>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</si>
  <si>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</si>
  <si>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</si>
  <si>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</si>
  <si>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</si>
  <si>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</si>
  <si>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</si>
  <si>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</si>
  <si>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</si>
  <si>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</si>
  <si>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</si>
  <si>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</si>
  <si>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</si>
  <si>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</si>
  <si>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</si>
  <si>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</si>
  <si>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</si>
  <si>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</si>
  <si>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</si>
  <si>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</si>
  <si>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</si>
  <si>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</si>
  <si>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</si>
  <si>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</si>
  <si>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</si>
  <si>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</si>
  <si>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공종구분</t>
  </si>
  <si>
    <t>공종레벨</t>
  </si>
  <si>
    <t>공종+자재</t>
  </si>
  <si>
    <t>고유번호</t>
  </si>
  <si>
    <t>단  가</t>
  </si>
  <si>
    <t>금  액</t>
  </si>
  <si>
    <t>01020301  영상체험실</t>
  </si>
  <si>
    <t>01020301</t>
  </si>
  <si>
    <t>프로젝터(EB-L1200U)</t>
  </si>
  <si>
    <t>LASER 7,000 im,WUXGA</t>
  </si>
  <si>
    <t>EA</t>
  </si>
  <si>
    <t>견적</t>
  </si>
  <si>
    <t>52ABF25836204A67751A093311F397231CAFFD</t>
  </si>
  <si>
    <t/>
  </si>
  <si>
    <t>F</t>
  </si>
  <si>
    <t>T</t>
  </si>
  <si>
    <t>0102030152ABF25836204A67751A093311F397231CAFFD</t>
  </si>
  <si>
    <t>초단초점 렌즈</t>
  </si>
  <si>
    <t>ELPLX01</t>
  </si>
  <si>
    <t>52ABF25836204A67751A093311F397231CAFFB</t>
  </si>
  <si>
    <t>0102030152ABF25836204A67751A093311F397231CAFFB</t>
  </si>
  <si>
    <t>프로젝터 브라켓</t>
  </si>
  <si>
    <t>Multi Projector Bracket</t>
  </si>
  <si>
    <t>52ABF25836204A67751A093311F397231CAFFA</t>
  </si>
  <si>
    <t>0102030152ABF25836204A67751A093311F397231CAFFA</t>
  </si>
  <si>
    <t>잡자재비</t>
  </si>
  <si>
    <t>Hdmi,power cable 외</t>
  </si>
  <si>
    <t>52ABF25836204A67751A093311F397231CAFF9</t>
  </si>
  <si>
    <t>0102030152ABF25836204A67751A093311F397231CAFF9</t>
  </si>
  <si>
    <t>installation costs</t>
  </si>
  <si>
    <t>설치, 세팅 등</t>
  </si>
  <si>
    <t>52ABF25836204A67751A093311F397231CAFF7</t>
  </si>
  <si>
    <t>0102030152ABF25836204A67751A093311F397231CAFF7</t>
  </si>
  <si>
    <t>프로젝터(EB-700U)</t>
  </si>
  <si>
    <t>laser short throw, 4,000im,WUXGA</t>
  </si>
  <si>
    <t>52ABF25836204A67751A093311F397231CA8B0</t>
  </si>
  <si>
    <t>0102030152ABF25836204A67751A093311F397231CA8B0</t>
  </si>
  <si>
    <t>52ABF25836204A67751A093311F397231CA8B1</t>
  </si>
  <si>
    <t>0102030152ABF25836204A67751A093311F397231CA8B1</t>
  </si>
  <si>
    <t>식</t>
  </si>
  <si>
    <t>52ABF25836204A67751A093311F397231CA8B2</t>
  </si>
  <si>
    <t>0102030152ABF25836204A67751A093311F397231CA8B2</t>
  </si>
  <si>
    <t>52ABF25836204A67751A093311F397231CA8B4</t>
  </si>
  <si>
    <t>0102030152ABF25836204A67751A093311F397231CA8B4</t>
  </si>
  <si>
    <t>Watchout Production K.</t>
  </si>
  <si>
    <t>화면조정,영상 업데이트 기능,watchout production k.</t>
  </si>
  <si>
    <t>52ABF25836204A67751A093311F397231CA8B6</t>
  </si>
  <si>
    <t>0102030152ABF25836204A67751A093311F397231CA8B6</t>
  </si>
  <si>
    <t>Watchout Display server(바닥)</t>
  </si>
  <si>
    <t>바닥 프로젝터 4개 연결,watchout display 400</t>
  </si>
  <si>
    <t>52ABF25836204A67751A093311F397231CA8B8</t>
  </si>
  <si>
    <t>0102030152ABF25836204A67751A093311F397231CA8B8</t>
  </si>
  <si>
    <t>Watchout Display server(벽면)</t>
  </si>
  <si>
    <t>벽면 프로젝터 3개 연결,watchout display 400</t>
  </si>
  <si>
    <t>52ABF25836204A67751A093311F397231CA957</t>
  </si>
  <si>
    <t>0102030152ABF25836204A67751A093311F397231CA957</t>
  </si>
  <si>
    <t>Watchout net server</t>
  </si>
  <si>
    <t>스케쥴러 기능,WO6DS-NET</t>
  </si>
  <si>
    <t>52ABF25836204A67751A093311F397231CA955</t>
  </si>
  <si>
    <t>0102030152ABF25836204A67751A093311F397231CA955</t>
  </si>
  <si>
    <t>Consol H/W</t>
  </si>
  <si>
    <t>17인치 모니터,hub5port,키보드,마우스등</t>
  </si>
  <si>
    <t>52ABF25836204A67751A093311F397231CA953</t>
  </si>
  <si>
    <t>0102030152ABF25836204A67751A093311F397231CA953</t>
  </si>
  <si>
    <t>Wachout 설치,세팅비</t>
  </si>
  <si>
    <t>설치 및 세팅비</t>
  </si>
  <si>
    <t>52ABF25836204A67751A093311F397231CA951</t>
  </si>
  <si>
    <t>0102030152ABF25836204A67751A093311F397231CA951</t>
  </si>
  <si>
    <t>스피커 앰프</t>
  </si>
  <si>
    <t>out power 240w,out power(8ohms)</t>
  </si>
  <si>
    <t>52ABF25836204A67751A093311F397231CA95F</t>
  </si>
  <si>
    <t>0102030152ABF25836204A67751A093311F397231CA95F</t>
  </si>
  <si>
    <t>벽체 스피커</t>
  </si>
  <si>
    <t>type:4"2-way passive wall</t>
  </si>
  <si>
    <t>52ABF25836204A67751A093311F397231CAA7E</t>
  </si>
  <si>
    <t>0102030152ABF25836204A67751A093311F397231CAA7E</t>
  </si>
  <si>
    <t>잡자재비용</t>
  </si>
  <si>
    <t>스피커 케이블 등</t>
  </si>
  <si>
    <t>52ABF25836204A67751A093311F397231CAA7C</t>
  </si>
  <si>
    <t>0102030152ABF25836204A67751A093311F397231CAA7C</t>
  </si>
  <si>
    <t>설치비용</t>
  </si>
  <si>
    <t>스피커 설치비</t>
  </si>
  <si>
    <t>52ABF25836204A67751A093311F397231CAA7A</t>
  </si>
  <si>
    <t>0102030152ABF25836204A67751A093311F397231CAA7A</t>
  </si>
  <si>
    <t>부가가치세</t>
  </si>
  <si>
    <t>합계의 10%</t>
  </si>
  <si>
    <t>520AB2980C117827E937E330511B001</t>
  </si>
  <si>
    <t>01020301520AB2980C117827E937E330511B001</t>
  </si>
  <si>
    <t>[ 합           계 ]</t>
  </si>
  <si>
    <t>TOTAL</t>
  </si>
  <si>
    <r>
      <rPr>
        <b/>
        <sz val="18"/>
        <rFont val="Arial Unicode MS"/>
        <family val="1"/>
        <charset val="129"/>
      </rPr>
      <t>관급</t>
    </r>
    <r>
      <rPr>
        <b/>
        <sz val="18"/>
        <rFont val="순명조체"/>
        <family val="1"/>
        <charset val="129"/>
      </rPr>
      <t xml:space="preserve"> 내역서(영상체험실)</t>
    </r>
    <phoneticPr fontId="8" type="noConversion"/>
  </si>
</sst>
</file>

<file path=xl/styles.xml><?xml version="1.0" encoding="utf-8"?>
<styleSheet xmlns="http://schemas.openxmlformats.org/spreadsheetml/2006/main">
  <numFmts count="2">
    <numFmt numFmtId="176" formatCode="#,###;\-#,###"/>
    <numFmt numFmtId="177" formatCode="#,###;\-#,###;#;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바탕체"/>
      <family val="1"/>
      <charset val="129"/>
    </font>
    <font>
      <sz val="8"/>
      <name val="맑은 고딕"/>
      <family val="2"/>
      <charset val="129"/>
      <scheme val="minor"/>
    </font>
    <font>
      <b/>
      <sz val="22"/>
      <name val="순명조체"/>
      <family val="1"/>
      <charset val="129"/>
    </font>
    <font>
      <b/>
      <sz val="18"/>
      <name val="순명조체"/>
      <family val="1"/>
      <charset val="129"/>
    </font>
    <font>
      <b/>
      <sz val="18"/>
      <name val="Arial Unicode MS"/>
      <family val="1"/>
      <charset val="129"/>
    </font>
    <font>
      <sz val="8"/>
      <name val="바탕"/>
      <family val="1"/>
      <charset val="129"/>
    </font>
    <font>
      <b/>
      <sz val="14"/>
      <name val="순명조체"/>
      <family val="1"/>
      <charset val="129"/>
    </font>
    <font>
      <b/>
      <sz val="14"/>
      <name val="맑은 고딕"/>
      <family val="1"/>
      <charset val="129"/>
    </font>
    <font>
      <sz val="28"/>
      <name val="돋움체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47">
    <xf numFmtId="0" fontId="0" fillId="0" borderId="0" xfId="0"/>
    <xf numFmtId="0" fontId="3" fillId="0" borderId="0" xfId="1" applyFont="1"/>
    <xf numFmtId="0" fontId="5" fillId="0" borderId="0" xfId="1" applyFont="1" applyAlignment="1">
      <alignment horizontal="centerContinuous"/>
    </xf>
    <xf numFmtId="0" fontId="2" fillId="0" borderId="0" xfId="1"/>
    <xf numFmtId="0" fontId="6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2" fillId="0" borderId="0" xfId="1" applyAlignment="1"/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49" fontId="13" fillId="0" borderId="8" xfId="0" applyNumberFormat="1" applyFont="1" applyBorder="1" applyAlignment="1">
      <alignment horizontal="left" vertical="center" indent="1"/>
    </xf>
    <xf numFmtId="176" fontId="13" fillId="0" borderId="8" xfId="0" applyNumberFormat="1" applyFont="1" applyBorder="1" applyAlignment="1">
      <alignment vertical="center"/>
    </xf>
    <xf numFmtId="49" fontId="13" fillId="0" borderId="9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horizontal="left" vertical="center" indent="1"/>
    </xf>
    <xf numFmtId="176" fontId="13" fillId="0" borderId="5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1" fillId="0" borderId="0" xfId="2">
      <alignment vertical="center"/>
    </xf>
    <xf numFmtId="0" fontId="14" fillId="0" borderId="5" xfId="2" quotePrefix="1" applyFont="1" applyBorder="1" applyAlignment="1">
      <alignment horizontal="center" vertical="center"/>
    </xf>
    <xf numFmtId="0" fontId="15" fillId="0" borderId="5" xfId="2" quotePrefix="1" applyFont="1" applyBorder="1" applyAlignment="1">
      <alignment vertical="center" wrapText="1"/>
    </xf>
    <xf numFmtId="0" fontId="15" fillId="0" borderId="5" xfId="2" applyFont="1" applyBorder="1" applyAlignment="1">
      <alignment vertical="center" wrapText="1"/>
    </xf>
    <xf numFmtId="0" fontId="1" fillId="0" borderId="0" xfId="2" quotePrefix="1">
      <alignment vertical="center"/>
    </xf>
    <xf numFmtId="177" fontId="15" fillId="0" borderId="5" xfId="2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left" vertical="center" indent="2"/>
    </xf>
    <xf numFmtId="49" fontId="13" fillId="0" borderId="5" xfId="0" applyNumberFormat="1" applyFont="1" applyBorder="1" applyAlignment="1">
      <alignment horizontal="left" vertical="center" indent="2"/>
    </xf>
    <xf numFmtId="49" fontId="13" fillId="0" borderId="13" xfId="0" applyNumberFormat="1" applyFont="1" applyBorder="1" applyAlignment="1">
      <alignment horizontal="left" vertical="center" indent="2"/>
    </xf>
    <xf numFmtId="49" fontId="13" fillId="0" borderId="14" xfId="0" applyNumberFormat="1" applyFont="1" applyBorder="1" applyAlignment="1">
      <alignment horizontal="left" vertical="center" indent="2"/>
    </xf>
    <xf numFmtId="0" fontId="1" fillId="0" borderId="0" xfId="2" quotePrefix="1">
      <alignment vertical="center"/>
    </xf>
    <xf numFmtId="0" fontId="14" fillId="0" borderId="5" xfId="2" quotePrefix="1" applyFont="1" applyBorder="1" applyAlignment="1">
      <alignment horizontal="center" vertical="center"/>
    </xf>
  </cellXfs>
  <cellStyles count="3">
    <cellStyle name="표준" xfId="0" builtinId="0"/>
    <cellStyle name="표준 2 2" xfId="1"/>
    <cellStyle name="표준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1647265</xdr:colOff>
      <xdr:row>1</xdr:row>
      <xdr:rowOff>0</xdr:rowOff>
    </xdr:from>
    <xdr:to>
      <xdr:col>4</xdr:col>
      <xdr:colOff>2599764</xdr:colOff>
      <xdr:row>1</xdr:row>
      <xdr:rowOff>11206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E7F3DE85-74EF-4954-85B8-EDDB23801075}"/>
            </a:ext>
          </a:extLst>
        </xdr:cNvPr>
        <xdr:cNvSpPr>
          <a:spLocks noChangeShapeType="1"/>
        </xdr:cNvSpPr>
      </xdr:nvSpPr>
      <xdr:spPr bwMode="auto">
        <a:xfrm>
          <a:off x="2209240" y="447675"/>
          <a:ext cx="5010149" cy="1120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257175</xdr:colOff>
      <xdr:row>0</xdr:row>
      <xdr:rowOff>38100</xdr:rowOff>
    </xdr:from>
    <xdr:to>
      <xdr:col>12</xdr:col>
      <xdr:colOff>703169</xdr:colOff>
      <xdr:row>2</xdr:row>
      <xdr:rowOff>28575</xdr:rowOff>
    </xdr:to>
    <xdr:pic>
      <xdr:nvPicPr>
        <xdr:cNvPr id="3" name="Picture 4">
          <a:extLst>
            <a:ext uri="{FF2B5EF4-FFF2-40B4-BE49-F238E27FC236}">
              <a16:creationId xmlns="" xmlns:a16="http://schemas.microsoft.com/office/drawing/2014/main" id="{8BCD6D99-F27F-418F-BA1D-536C207D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38100"/>
          <a:ext cx="4572000" cy="752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57150</xdr:colOff>
      <xdr:row>7</xdr:row>
      <xdr:rowOff>47625</xdr:rowOff>
    </xdr:from>
    <xdr:to>
      <xdr:col>18</xdr:col>
      <xdr:colOff>19610</xdr:colOff>
      <xdr:row>35</xdr:row>
      <xdr:rowOff>114299</xdr:rowOff>
    </xdr:to>
    <xdr:pic>
      <xdr:nvPicPr>
        <xdr:cNvPr id="4" name="Picture 5">
          <a:extLst>
            <a:ext uri="{FF2B5EF4-FFF2-40B4-BE49-F238E27FC236}">
              <a16:creationId xmlns="" xmlns:a16="http://schemas.microsoft.com/office/drawing/2014/main" id="{666038CA-E2A3-4760-9ECD-525B87DA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0075" y="1771650"/>
          <a:ext cx="4276725" cy="48672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0</xdr:row>
      <xdr:rowOff>76200</xdr:rowOff>
    </xdr:from>
    <xdr:to>
      <xdr:col>17</xdr:col>
      <xdr:colOff>758638</xdr:colOff>
      <xdr:row>6</xdr:row>
      <xdr:rowOff>115981</xdr:rowOff>
    </xdr:to>
    <xdr:pic>
      <xdr:nvPicPr>
        <xdr:cNvPr id="5" name="Picture 6">
          <a:extLst>
            <a:ext uri="{FF2B5EF4-FFF2-40B4-BE49-F238E27FC236}">
              <a16:creationId xmlns="" xmlns:a16="http://schemas.microsoft.com/office/drawing/2014/main" id="{7480C681-6815-40C3-8DD1-5BD7CE39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76200"/>
          <a:ext cx="4257675" cy="159235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AppData\Local\Microsoft\Windows\Temporary%20Internet%20Files\Content.IE5\D3HY143I\191021%20&#44148;&#52629;&#44288;&#44553;&#45236;&#5066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AppData\Local\Microsoft\Windows\Temporary%20Internet%20Files\Content.IE5\D3HY143I\&#50641;&#49472;&#51088;&#47308;\191021%2002.&#44148;&#52629;&#45236;&#50669;(&#46356;&#51648;&#53560;%20&#47928;&#54868;&#50976;&#49328;%20&#45208;&#45588;&#48169;%20&#47532;&#47784;&#45944;&#4755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 "/>
      <sheetName val="원가(집계)"/>
      <sheetName val="관급집계표"/>
      <sheetName val="원가(나라장터물품)"/>
      <sheetName val="관급내역서(나라장터물품)"/>
      <sheetName val="원가(나라장터물품제외)"/>
      <sheetName val="관급내역서(나라장터물품제외)"/>
      <sheetName val="원가(영상체험실)"/>
      <sheetName val="관급내역서(영상체험실)"/>
      <sheetName val="옵션"/>
      <sheetName val="사용설명"/>
    </sheetNames>
    <sheetDataSet>
      <sheetData sheetId="0"/>
      <sheetData sheetId="1">
        <row r="3">
          <cell r="C3" t="str">
            <v>디지털 문화유산 나눔방 리모델링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관급집계표"/>
      <sheetName val="관급내역서"/>
      <sheetName val="집계표"/>
      <sheetName val="공종별집계표"/>
      <sheetName val="공종별내역서"/>
      <sheetName val="일위대가목록"/>
      <sheetName val="일위대가"/>
      <sheetName val="단가대비표"/>
      <sheetName val=" 공사설정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2">
          <cell r="O162">
            <v>1840000</v>
          </cell>
        </row>
        <row r="174">
          <cell r="O174">
            <v>9000000</v>
          </cell>
          <cell r="P174">
            <v>0</v>
          </cell>
          <cell r="V174">
            <v>0</v>
          </cell>
        </row>
        <row r="175">
          <cell r="O175">
            <v>7200000</v>
          </cell>
          <cell r="P175">
            <v>0</v>
          </cell>
          <cell r="V175">
            <v>0</v>
          </cell>
        </row>
        <row r="176">
          <cell r="O176">
            <v>120000</v>
          </cell>
          <cell r="P176">
            <v>0</v>
          </cell>
          <cell r="V176">
            <v>0</v>
          </cell>
        </row>
        <row r="177">
          <cell r="O177">
            <v>240000</v>
          </cell>
          <cell r="P177">
            <v>0</v>
          </cell>
          <cell r="V177">
            <v>0</v>
          </cell>
        </row>
        <row r="178">
          <cell r="O178">
            <v>1620000</v>
          </cell>
          <cell r="P178">
            <v>0</v>
          </cell>
          <cell r="V178">
            <v>0</v>
          </cell>
        </row>
        <row r="179">
          <cell r="O179">
            <v>3600000</v>
          </cell>
          <cell r="P179">
            <v>0</v>
          </cell>
          <cell r="V179">
            <v>0</v>
          </cell>
        </row>
        <row r="180">
          <cell r="O180">
            <v>144000</v>
          </cell>
          <cell r="P180">
            <v>0</v>
          </cell>
          <cell r="V180">
            <v>0</v>
          </cell>
        </row>
        <row r="181">
          <cell r="O181">
            <v>240000</v>
          </cell>
          <cell r="P181">
            <v>0</v>
          </cell>
          <cell r="V181">
            <v>0</v>
          </cell>
        </row>
        <row r="182">
          <cell r="O182">
            <v>2160000</v>
          </cell>
          <cell r="P182">
            <v>0</v>
          </cell>
          <cell r="V182">
            <v>0</v>
          </cell>
        </row>
        <row r="183">
          <cell r="O183">
            <v>16800000</v>
          </cell>
          <cell r="P183">
            <v>0</v>
          </cell>
          <cell r="V183">
            <v>0</v>
          </cell>
        </row>
        <row r="184">
          <cell r="O184">
            <v>16800000</v>
          </cell>
          <cell r="P184">
            <v>0</v>
          </cell>
          <cell r="V184">
            <v>0</v>
          </cell>
        </row>
        <row r="185">
          <cell r="O185">
            <v>16800000</v>
          </cell>
          <cell r="P185">
            <v>0</v>
          </cell>
          <cell r="V185">
            <v>0</v>
          </cell>
        </row>
        <row r="186">
          <cell r="O186">
            <v>16800000</v>
          </cell>
          <cell r="P186">
            <v>0</v>
          </cell>
          <cell r="V186">
            <v>0</v>
          </cell>
        </row>
        <row r="187">
          <cell r="O187">
            <v>720000</v>
          </cell>
          <cell r="P187">
            <v>0</v>
          </cell>
          <cell r="V187">
            <v>0</v>
          </cell>
        </row>
        <row r="188">
          <cell r="O188">
            <v>1800000</v>
          </cell>
          <cell r="P188">
            <v>0</v>
          </cell>
          <cell r="V188">
            <v>0</v>
          </cell>
        </row>
        <row r="189">
          <cell r="O189">
            <v>960000</v>
          </cell>
          <cell r="P189">
            <v>0</v>
          </cell>
          <cell r="V189">
            <v>0</v>
          </cell>
        </row>
        <row r="190">
          <cell r="O190">
            <v>150000</v>
          </cell>
          <cell r="P190">
            <v>0</v>
          </cell>
          <cell r="V190">
            <v>0</v>
          </cell>
        </row>
        <row r="191">
          <cell r="O191">
            <v>108000</v>
          </cell>
          <cell r="P191">
            <v>0</v>
          </cell>
          <cell r="V191">
            <v>0</v>
          </cell>
        </row>
        <row r="192">
          <cell r="O192">
            <v>720000</v>
          </cell>
          <cell r="P192">
            <v>0</v>
          </cell>
          <cell r="V192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24"/>
  <sheetViews>
    <sheetView view="pageBreakPreview" zoomScaleNormal="100" zoomScaleSheetLayoutView="100" workbookViewId="0">
      <selection activeCell="D21" sqref="D21"/>
    </sheetView>
  </sheetViews>
  <sheetFormatPr defaultColWidth="10.109375" defaultRowHeight="14.25"/>
  <cols>
    <col min="1" max="1" width="7.44140625" style="3" customWidth="1"/>
    <col min="2" max="3" width="10.109375" style="3"/>
    <col min="4" max="4" width="37.44140625" style="3" customWidth="1"/>
    <col min="5" max="6" width="10.109375" style="3"/>
    <col min="7" max="7" width="10.109375" style="3" customWidth="1"/>
    <col min="8" max="8" width="12" style="3" customWidth="1"/>
    <col min="9" max="16384" width="10.109375" style="3"/>
  </cols>
  <sheetData>
    <row r="4" spans="3:4" ht="27">
      <c r="C4" s="1"/>
      <c r="D4" s="2" t="str">
        <f>+'[1]원가(집계)'!C3</f>
        <v>디지털 문화유산 나눔방 리모델링</v>
      </c>
    </row>
    <row r="6" spans="3:4" ht="30" customHeight="1">
      <c r="D6" s="4" t="s">
        <v>178</v>
      </c>
    </row>
    <row r="7" spans="3:4" ht="23.25" customHeight="1"/>
    <row r="17" spans="4:5" ht="20.25">
      <c r="D17" s="5" t="s">
        <v>0</v>
      </c>
    </row>
    <row r="24" spans="4:5">
      <c r="E24" s="6"/>
    </row>
  </sheetData>
  <phoneticPr fontId="4" type="noConversion"/>
  <printOptions gridLinesSet="0"/>
  <pageMargins left="1.9685039370078741" right="0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85" zoomScaleNormal="100" zoomScaleSheetLayoutView="85" workbookViewId="0">
      <selection activeCell="E20" sqref="E20"/>
    </sheetView>
  </sheetViews>
  <sheetFormatPr defaultColWidth="8.88671875" defaultRowHeight="13.5"/>
  <cols>
    <col min="1" max="1" width="3.109375" style="7" customWidth="1"/>
    <col min="2" max="2" width="3.44140625" style="7" customWidth="1"/>
    <col min="3" max="3" width="25.33203125" style="7" customWidth="1"/>
    <col min="4" max="4" width="22" style="8" customWidth="1"/>
    <col min="5" max="5" width="56.5546875" style="7" customWidth="1"/>
    <col min="6" max="6" width="8.77734375" style="7" hidden="1" customWidth="1"/>
    <col min="7" max="7" width="8.88671875" style="7" hidden="1" customWidth="1"/>
    <col min="8" max="8" width="14.33203125" style="8" customWidth="1"/>
    <col min="9" max="10" width="8.88671875" style="7"/>
    <col min="11" max="11" width="13.33203125" style="7" customWidth="1"/>
    <col min="12" max="12" width="14.6640625" style="7" customWidth="1"/>
    <col min="13" max="13" width="13.5546875" style="7" customWidth="1"/>
    <col min="14" max="16384" width="8.88671875" style="7"/>
  </cols>
  <sheetData>
    <row r="1" spans="1:13" ht="35.25">
      <c r="A1" s="36" t="s">
        <v>1</v>
      </c>
      <c r="B1" s="36"/>
      <c r="C1" s="36"/>
      <c r="D1" s="36"/>
      <c r="E1" s="36"/>
    </row>
    <row r="2" spans="1:13" ht="24.75" customHeight="1"/>
    <row r="3" spans="1:13" ht="14.25" thickBot="1">
      <c r="A3" s="37" t="s">
        <v>2</v>
      </c>
      <c r="B3" s="37"/>
      <c r="C3" s="38" t="s">
        <v>3</v>
      </c>
      <c r="D3" s="38"/>
      <c r="E3" s="9" t="s">
        <v>4</v>
      </c>
    </row>
    <row r="4" spans="1:13" ht="21" customHeight="1" thickBot="1">
      <c r="A4" s="39" t="s">
        <v>5</v>
      </c>
      <c r="B4" s="40"/>
      <c r="C4" s="10" t="s">
        <v>6</v>
      </c>
      <c r="D4" s="11" t="s">
        <v>7</v>
      </c>
      <c r="E4" s="12" t="s">
        <v>8</v>
      </c>
      <c r="F4" s="7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</row>
    <row r="5" spans="1:13" ht="14.1" customHeight="1">
      <c r="A5" s="14"/>
      <c r="B5" s="34" t="s">
        <v>15</v>
      </c>
      <c r="C5" s="15" t="s">
        <v>16</v>
      </c>
      <c r="D5" s="16">
        <v>0</v>
      </c>
      <c r="E5" s="17"/>
      <c r="G5" s="7" t="s">
        <v>9</v>
      </c>
      <c r="J5" s="7">
        <v>1</v>
      </c>
      <c r="K5" s="8">
        <f>D5*J5</f>
        <v>0</v>
      </c>
      <c r="L5" s="8"/>
      <c r="M5" s="8"/>
    </row>
    <row r="6" spans="1:13" ht="14.1" customHeight="1">
      <c r="A6" s="14"/>
      <c r="B6" s="34"/>
      <c r="C6" s="18" t="s">
        <v>17</v>
      </c>
      <c r="D6" s="19"/>
      <c r="E6" s="20"/>
      <c r="K6" s="8">
        <f t="shared" ref="K6:K34" si="0">D6*J6</f>
        <v>0</v>
      </c>
      <c r="L6" s="8"/>
      <c r="M6" s="8"/>
    </row>
    <row r="7" spans="1:13" ht="14.1" customHeight="1">
      <c r="A7" s="14" t="s">
        <v>9</v>
      </c>
      <c r="B7" s="35"/>
      <c r="C7" s="18" t="s">
        <v>18</v>
      </c>
      <c r="D7" s="19">
        <f>SUM(D5:D6)</f>
        <v>0</v>
      </c>
      <c r="E7" s="20"/>
      <c r="K7" s="8">
        <f t="shared" si="0"/>
        <v>0</v>
      </c>
      <c r="L7" s="8"/>
      <c r="M7" s="8"/>
    </row>
    <row r="8" spans="1:13" ht="14.1" customHeight="1">
      <c r="A8" s="21" t="s">
        <v>19</v>
      </c>
      <c r="B8" s="33" t="s">
        <v>20</v>
      </c>
      <c r="C8" s="18" t="s">
        <v>21</v>
      </c>
      <c r="D8" s="19">
        <v>0</v>
      </c>
      <c r="E8" s="20"/>
      <c r="J8" s="7">
        <v>1</v>
      </c>
      <c r="K8" s="8">
        <f t="shared" si="0"/>
        <v>0</v>
      </c>
      <c r="L8" s="8"/>
      <c r="M8" s="8"/>
    </row>
    <row r="9" spans="1:13" ht="14.1" customHeight="1">
      <c r="A9" s="14"/>
      <c r="B9" s="34"/>
      <c r="C9" s="18" t="s">
        <v>22</v>
      </c>
      <c r="D9" s="19"/>
      <c r="E9" s="20"/>
      <c r="I9" s="7">
        <v>7.9</v>
      </c>
      <c r="J9" s="7">
        <v>1</v>
      </c>
      <c r="K9" s="8">
        <f t="shared" si="0"/>
        <v>0</v>
      </c>
      <c r="L9" s="8"/>
      <c r="M9" s="8"/>
    </row>
    <row r="10" spans="1:13" ht="14.1" customHeight="1">
      <c r="A10" s="14"/>
      <c r="B10" s="35"/>
      <c r="C10" s="18" t="s">
        <v>23</v>
      </c>
      <c r="D10" s="19"/>
      <c r="E10" s="20"/>
      <c r="K10" s="8">
        <f t="shared" si="0"/>
        <v>0</v>
      </c>
      <c r="L10" s="8"/>
      <c r="M10" s="8"/>
    </row>
    <row r="11" spans="1:13" ht="14.1" customHeight="1">
      <c r="A11" s="14" t="s">
        <v>24</v>
      </c>
      <c r="B11" s="22"/>
      <c r="C11" s="18" t="s">
        <v>25</v>
      </c>
      <c r="D11" s="19"/>
      <c r="E11" s="20"/>
      <c r="I11" s="7">
        <v>4.05</v>
      </c>
      <c r="J11" s="7">
        <v>1</v>
      </c>
      <c r="K11" s="8">
        <f t="shared" si="0"/>
        <v>0</v>
      </c>
      <c r="L11" s="8"/>
      <c r="M11" s="8"/>
    </row>
    <row r="12" spans="1:13" ht="14.1" customHeight="1">
      <c r="A12" s="14"/>
      <c r="B12" s="22"/>
      <c r="C12" s="18" t="s">
        <v>26</v>
      </c>
      <c r="D12" s="19"/>
      <c r="E12" s="20"/>
      <c r="I12" s="7">
        <v>0.87</v>
      </c>
      <c r="J12" s="7">
        <v>1</v>
      </c>
      <c r="K12" s="8">
        <f t="shared" si="0"/>
        <v>0</v>
      </c>
      <c r="L12" s="8"/>
      <c r="M12" s="8"/>
    </row>
    <row r="13" spans="1:13" ht="14.1" customHeight="1">
      <c r="A13" s="21" t="s">
        <v>27</v>
      </c>
      <c r="B13" s="23"/>
      <c r="C13" s="18" t="s">
        <v>28</v>
      </c>
      <c r="D13" s="19"/>
      <c r="E13" s="20"/>
      <c r="I13" s="7">
        <v>2.93</v>
      </c>
      <c r="J13" s="7">
        <v>1</v>
      </c>
      <c r="K13" s="8">
        <f t="shared" si="0"/>
        <v>0</v>
      </c>
      <c r="L13" s="8"/>
      <c r="M13" s="8"/>
    </row>
    <row r="14" spans="1:13" ht="14.1" customHeight="1">
      <c r="A14" s="14"/>
      <c r="B14" s="24" t="s">
        <v>29</v>
      </c>
      <c r="C14" s="18" t="s">
        <v>30</v>
      </c>
      <c r="D14" s="19"/>
      <c r="E14" s="20"/>
      <c r="I14" s="7">
        <v>5.5</v>
      </c>
      <c r="J14" s="7">
        <v>1</v>
      </c>
      <c r="K14" s="8">
        <f t="shared" si="0"/>
        <v>0</v>
      </c>
      <c r="L14" s="8"/>
      <c r="M14" s="8"/>
    </row>
    <row r="15" spans="1:13" ht="14.1" customHeight="1">
      <c r="A15" s="14" t="s">
        <v>24</v>
      </c>
      <c r="B15" s="22"/>
      <c r="C15" s="18" t="s">
        <v>31</v>
      </c>
      <c r="D15" s="19"/>
      <c r="E15" s="20"/>
      <c r="I15" s="7">
        <v>3.12</v>
      </c>
      <c r="J15" s="7">
        <v>1</v>
      </c>
      <c r="K15" s="8">
        <f t="shared" si="0"/>
        <v>0</v>
      </c>
      <c r="L15" s="8"/>
      <c r="M15" s="8"/>
    </row>
    <row r="16" spans="1:13" ht="14.1" customHeight="1">
      <c r="A16" s="14"/>
      <c r="B16" s="22"/>
      <c r="C16" s="18" t="s">
        <v>32</v>
      </c>
      <c r="D16" s="19"/>
      <c r="E16" s="20"/>
      <c r="I16" s="7">
        <v>4.5</v>
      </c>
      <c r="J16" s="7">
        <v>1</v>
      </c>
      <c r="K16" s="8">
        <f t="shared" si="0"/>
        <v>0</v>
      </c>
      <c r="L16" s="8"/>
      <c r="M16" s="8"/>
    </row>
    <row r="17" spans="1:13" ht="14.1" customHeight="1">
      <c r="A17" s="14"/>
      <c r="B17" s="22"/>
      <c r="C17" s="18" t="s">
        <v>33</v>
      </c>
      <c r="D17" s="19"/>
      <c r="E17" s="20"/>
      <c r="I17" s="7">
        <v>7.38</v>
      </c>
      <c r="J17" s="7">
        <v>1</v>
      </c>
      <c r="K17" s="8">
        <f t="shared" si="0"/>
        <v>0</v>
      </c>
      <c r="L17" s="8"/>
      <c r="M17" s="8"/>
    </row>
    <row r="18" spans="1:13" ht="14.1" customHeight="1">
      <c r="A18" s="21" t="s">
        <v>34</v>
      </c>
      <c r="B18" s="22"/>
      <c r="C18" s="18" t="s">
        <v>35</v>
      </c>
      <c r="D18" s="19"/>
      <c r="E18" s="20"/>
      <c r="K18" s="8">
        <f t="shared" si="0"/>
        <v>0</v>
      </c>
      <c r="L18" s="8"/>
      <c r="M18" s="8"/>
    </row>
    <row r="19" spans="1:13" ht="14.1" customHeight="1">
      <c r="A19" s="14" t="s">
        <v>36</v>
      </c>
      <c r="B19" s="24" t="s">
        <v>9</v>
      </c>
      <c r="C19" s="18" t="s">
        <v>35</v>
      </c>
      <c r="D19" s="19"/>
      <c r="E19" s="20"/>
      <c r="K19" s="8">
        <f t="shared" si="0"/>
        <v>0</v>
      </c>
      <c r="L19" s="8"/>
      <c r="M19" s="8"/>
    </row>
    <row r="20" spans="1:13" ht="14.1" customHeight="1">
      <c r="A20" s="14"/>
      <c r="B20" s="23"/>
      <c r="C20" s="18" t="s">
        <v>37</v>
      </c>
      <c r="D20" s="19"/>
      <c r="E20" s="20"/>
      <c r="K20" s="8">
        <f t="shared" si="0"/>
        <v>0</v>
      </c>
      <c r="L20" s="8"/>
      <c r="M20" s="8"/>
    </row>
    <row r="21" spans="1:13" ht="14.1" customHeight="1">
      <c r="A21" s="14"/>
      <c r="B21" s="22"/>
      <c r="C21" s="18" t="s">
        <v>35</v>
      </c>
      <c r="D21" s="19"/>
      <c r="E21" s="20"/>
      <c r="K21" s="8">
        <f t="shared" si="0"/>
        <v>0</v>
      </c>
      <c r="L21" s="8"/>
      <c r="M21" s="8"/>
    </row>
    <row r="22" spans="1:13" ht="14.1" customHeight="1">
      <c r="A22" s="14"/>
      <c r="B22" s="24" t="s">
        <v>38</v>
      </c>
      <c r="C22" s="18" t="s">
        <v>9</v>
      </c>
      <c r="D22" s="19"/>
      <c r="E22" s="20"/>
      <c r="K22" s="8">
        <f t="shared" si="0"/>
        <v>0</v>
      </c>
      <c r="L22" s="8"/>
      <c r="M22" s="8"/>
    </row>
    <row r="23" spans="1:13" ht="14.1" customHeight="1">
      <c r="A23" s="21" t="s">
        <v>39</v>
      </c>
      <c r="B23" s="22"/>
      <c r="C23" s="18" t="s">
        <v>35</v>
      </c>
      <c r="D23" s="19"/>
      <c r="E23" s="20"/>
      <c r="K23" s="8">
        <f t="shared" si="0"/>
        <v>0</v>
      </c>
      <c r="L23" s="8"/>
      <c r="M23" s="8"/>
    </row>
    <row r="24" spans="1:13" ht="14.1" customHeight="1">
      <c r="A24" s="14"/>
      <c r="B24" s="22"/>
      <c r="C24" s="18" t="s">
        <v>37</v>
      </c>
      <c r="D24" s="19"/>
      <c r="E24" s="20"/>
      <c r="K24" s="8">
        <f t="shared" si="0"/>
        <v>0</v>
      </c>
      <c r="L24" s="8"/>
      <c r="M24" s="8"/>
    </row>
    <row r="25" spans="1:13" ht="14.1" customHeight="1">
      <c r="A25" s="14"/>
      <c r="B25" s="22"/>
      <c r="C25" s="18" t="s">
        <v>37</v>
      </c>
      <c r="D25" s="19"/>
      <c r="E25" s="20"/>
      <c r="K25" s="8">
        <f t="shared" si="0"/>
        <v>0</v>
      </c>
      <c r="L25" s="8"/>
      <c r="M25" s="8"/>
    </row>
    <row r="26" spans="1:13" ht="14.1" customHeight="1">
      <c r="A26" s="14"/>
      <c r="B26" s="22"/>
      <c r="C26" s="18" t="s">
        <v>23</v>
      </c>
      <c r="D26" s="19">
        <f>SUM(D11:D25)</f>
        <v>0</v>
      </c>
      <c r="E26" s="20"/>
      <c r="K26" s="8">
        <f t="shared" si="0"/>
        <v>0</v>
      </c>
      <c r="L26" s="8"/>
      <c r="M26" s="8"/>
    </row>
    <row r="27" spans="1:13" ht="14.1" customHeight="1">
      <c r="A27" s="41" t="s">
        <v>40</v>
      </c>
      <c r="B27" s="42"/>
      <c r="C27" s="42"/>
      <c r="D27" s="19">
        <f>TRUNC((D7+D10+D26)*I27/100)</f>
        <v>0</v>
      </c>
      <c r="E27" s="20"/>
      <c r="I27" s="7">
        <v>6</v>
      </c>
      <c r="J27" s="7">
        <v>1</v>
      </c>
      <c r="K27" s="8">
        <f t="shared" si="0"/>
        <v>0</v>
      </c>
      <c r="L27" s="8"/>
      <c r="M27" s="8"/>
    </row>
    <row r="28" spans="1:13" ht="14.1" customHeight="1">
      <c r="A28" s="41" t="s">
        <v>41</v>
      </c>
      <c r="B28" s="42"/>
      <c r="C28" s="42"/>
      <c r="D28" s="19">
        <f>L28-((SUM(K5:K27)+L28-TRUNC((SUM(K5:K27)+L28)/M28)*M28))</f>
        <v>0</v>
      </c>
      <c r="E28" s="20"/>
      <c r="I28" s="7">
        <v>15</v>
      </c>
      <c r="J28" s="7">
        <v>1</v>
      </c>
      <c r="K28" s="8">
        <f t="shared" si="0"/>
        <v>0</v>
      </c>
      <c r="L28" s="8">
        <f>TRUNC((D10+D26+D27)*I28/100)</f>
        <v>0</v>
      </c>
      <c r="M28" s="8">
        <v>100000</v>
      </c>
    </row>
    <row r="29" spans="1:13" ht="14.1" customHeight="1">
      <c r="A29" s="41" t="s">
        <v>42</v>
      </c>
      <c r="B29" s="42"/>
      <c r="C29" s="42"/>
      <c r="D29" s="19">
        <f>SUM(K5:K28)</f>
        <v>0</v>
      </c>
      <c r="E29" s="20"/>
      <c r="K29" s="8">
        <f t="shared" si="0"/>
        <v>0</v>
      </c>
      <c r="L29" s="8"/>
      <c r="M29" s="8"/>
    </row>
    <row r="30" spans="1:13" ht="14.1" customHeight="1">
      <c r="A30" s="41" t="s">
        <v>43</v>
      </c>
      <c r="B30" s="42"/>
      <c r="C30" s="42"/>
      <c r="D30" s="19">
        <f>TRUNC((D29)*I30/100)</f>
        <v>0</v>
      </c>
      <c r="E30" s="20"/>
      <c r="I30" s="7">
        <v>10</v>
      </c>
      <c r="J30" s="7">
        <v>1</v>
      </c>
      <c r="K30" s="8">
        <f t="shared" si="0"/>
        <v>0</v>
      </c>
      <c r="L30" s="8"/>
      <c r="M30" s="8"/>
    </row>
    <row r="31" spans="1:13" ht="14.1" customHeight="1">
      <c r="A31" s="41" t="s">
        <v>44</v>
      </c>
      <c r="B31" s="42"/>
      <c r="C31" s="42"/>
      <c r="D31" s="19">
        <v>0</v>
      </c>
      <c r="E31" s="20"/>
      <c r="J31" s="7">
        <v>1</v>
      </c>
      <c r="K31" s="8">
        <f t="shared" si="0"/>
        <v>0</v>
      </c>
      <c r="L31" s="8"/>
      <c r="M31" s="8"/>
    </row>
    <row r="32" spans="1:13" ht="14.1" customHeight="1">
      <c r="A32" s="41" t="s">
        <v>45</v>
      </c>
      <c r="B32" s="42"/>
      <c r="C32" s="42"/>
      <c r="D32" s="19">
        <f>'관급내역서(영상체험실)'!L28</f>
        <v>165554400</v>
      </c>
      <c r="E32" s="20"/>
      <c r="J32" s="7">
        <v>1</v>
      </c>
      <c r="K32" s="8">
        <f t="shared" si="0"/>
        <v>165554400</v>
      </c>
      <c r="L32" s="8"/>
      <c r="M32" s="8"/>
    </row>
    <row r="33" spans="1:13" ht="14.1" customHeight="1">
      <c r="A33" s="41" t="s">
        <v>35</v>
      </c>
      <c r="B33" s="42"/>
      <c r="C33" s="42"/>
      <c r="D33" s="19"/>
      <c r="E33" s="20"/>
      <c r="K33" s="8">
        <f t="shared" si="0"/>
        <v>0</v>
      </c>
      <c r="L33" s="8"/>
      <c r="M33" s="8"/>
    </row>
    <row r="34" spans="1:13" ht="14.1" customHeight="1">
      <c r="A34" s="41" t="s">
        <v>35</v>
      </c>
      <c r="B34" s="42"/>
      <c r="C34" s="42"/>
      <c r="D34" s="19"/>
      <c r="E34" s="20"/>
      <c r="K34" s="8">
        <f t="shared" si="0"/>
        <v>0</v>
      </c>
      <c r="L34" s="8"/>
      <c r="M34" s="8"/>
    </row>
    <row r="35" spans="1:13" ht="14.1" customHeight="1" thickBot="1">
      <c r="A35" s="43" t="s">
        <v>46</v>
      </c>
      <c r="B35" s="44"/>
      <c r="C35" s="44"/>
      <c r="D35" s="25">
        <f>K35</f>
        <v>165554400</v>
      </c>
      <c r="E35" s="26"/>
      <c r="K35" s="8">
        <f>SUM(K5:K34)</f>
        <v>165554400</v>
      </c>
      <c r="L35" s="8"/>
      <c r="M35" s="8"/>
    </row>
    <row r="36" spans="1:13" ht="14.1" customHeight="1">
      <c r="K36" s="8"/>
      <c r="L36" s="8"/>
      <c r="M36" s="8"/>
    </row>
    <row r="37" spans="1:13">
      <c r="K37" s="8"/>
      <c r="L37" s="8"/>
      <c r="M37" s="8"/>
    </row>
    <row r="38" spans="1:13">
      <c r="K38" s="8"/>
      <c r="L38" s="8"/>
      <c r="M38" s="8"/>
    </row>
    <row r="39" spans="1:13">
      <c r="K39" s="8"/>
      <c r="L39" s="8"/>
      <c r="M39" s="8"/>
    </row>
    <row r="40" spans="1:13">
      <c r="K40" s="8"/>
      <c r="L40" s="8"/>
      <c r="M40" s="8"/>
    </row>
    <row r="41" spans="1:13">
      <c r="K41" s="8"/>
      <c r="L41" s="8"/>
      <c r="M41" s="8"/>
    </row>
    <row r="42" spans="1:13">
      <c r="K42" s="8"/>
      <c r="L42" s="8"/>
      <c r="M42" s="8"/>
    </row>
    <row r="43" spans="1:13">
      <c r="K43" s="8"/>
      <c r="L43" s="8"/>
      <c r="M43" s="8"/>
    </row>
    <row r="44" spans="1:13">
      <c r="K44" s="8"/>
      <c r="L44" s="8"/>
      <c r="M44" s="8"/>
    </row>
    <row r="45" spans="1:13">
      <c r="K45" s="8"/>
      <c r="L45" s="8"/>
      <c r="M45" s="8"/>
    </row>
    <row r="46" spans="1:13">
      <c r="K46" s="8"/>
      <c r="L46" s="8"/>
      <c r="M46" s="8"/>
    </row>
    <row r="47" spans="1:13">
      <c r="K47" s="8"/>
      <c r="L47" s="8"/>
      <c r="M47" s="8"/>
    </row>
    <row r="48" spans="1:13">
      <c r="K48" s="8"/>
      <c r="L48" s="8"/>
      <c r="M48" s="8"/>
    </row>
    <row r="49" spans="11:13">
      <c r="K49" s="8"/>
      <c r="L49" s="8"/>
      <c r="M49" s="8"/>
    </row>
    <row r="50" spans="11:13">
      <c r="K50" s="8"/>
      <c r="L50" s="8"/>
      <c r="M50" s="8"/>
    </row>
    <row r="51" spans="11:13">
      <c r="K51" s="8"/>
      <c r="L51" s="8"/>
      <c r="M51" s="8"/>
    </row>
    <row r="52" spans="11:13">
      <c r="K52" s="8"/>
      <c r="L52" s="8"/>
      <c r="M52" s="8"/>
    </row>
  </sheetData>
  <mergeCells count="15">
    <mergeCell ref="A33:C33"/>
    <mergeCell ref="A34:C34"/>
    <mergeCell ref="A35:C35"/>
    <mergeCell ref="A27:C27"/>
    <mergeCell ref="A28:C28"/>
    <mergeCell ref="A29:C29"/>
    <mergeCell ref="A30:C30"/>
    <mergeCell ref="A31:C31"/>
    <mergeCell ref="A32:C32"/>
    <mergeCell ref="B8:B10"/>
    <mergeCell ref="A1:E1"/>
    <mergeCell ref="A3:B3"/>
    <mergeCell ref="C3:D3"/>
    <mergeCell ref="A4:B4"/>
    <mergeCell ref="B5:B7"/>
  </mergeCells>
  <phoneticPr fontId="12" type="noConversion"/>
  <printOptions horizontalCentered="1" verticalCentered="1"/>
  <pageMargins left="0.74803149606299213" right="0.35433070866141736" top="0.19685039370078741" bottom="0.39370078740157483" header="0.51181102362204722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8"/>
  <sheetViews>
    <sheetView tabSelected="1" view="pageBreakPreview" zoomScale="85" zoomScaleNormal="100" zoomScaleSheetLayoutView="85" workbookViewId="0">
      <pane ySplit="3" topLeftCell="A13" activePane="bottomLeft" state="frozen"/>
      <selection activeCell="E20" sqref="E20"/>
      <selection pane="bottomLeft" activeCell="C24" sqref="C24"/>
    </sheetView>
  </sheetViews>
  <sheetFormatPr defaultRowHeight="16.5"/>
  <cols>
    <col min="1" max="2" width="27.21875" style="27" customWidth="1"/>
    <col min="3" max="3" width="4.109375" style="27" customWidth="1"/>
    <col min="4" max="4" width="7.6640625" style="27" customWidth="1"/>
    <col min="5" max="12" width="13.88671875" style="27" customWidth="1"/>
    <col min="13" max="13" width="11.21875" style="27" customWidth="1"/>
    <col min="14" max="43" width="2.33203125" style="27" hidden="1" customWidth="1"/>
    <col min="44" max="44" width="9.44140625" style="27" hidden="1" customWidth="1"/>
    <col min="45" max="46" width="1.44140625" style="27" hidden="1" customWidth="1"/>
    <col min="47" max="47" width="21.88671875" style="27" hidden="1" customWidth="1"/>
    <col min="48" max="48" width="9.44140625" style="27" hidden="1" customWidth="1"/>
    <col min="49" max="16384" width="8.88671875" style="27"/>
  </cols>
  <sheetData>
    <row r="1" spans="1:48" ht="30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48" ht="30" customHeight="1">
      <c r="A2" s="46" t="s">
        <v>48</v>
      </c>
      <c r="B2" s="46" t="s">
        <v>49</v>
      </c>
      <c r="C2" s="46" t="s">
        <v>50</v>
      </c>
      <c r="D2" s="46" t="s">
        <v>51</v>
      </c>
      <c r="E2" s="46" t="s">
        <v>52</v>
      </c>
      <c r="F2" s="46"/>
      <c r="G2" s="46" t="s">
        <v>53</v>
      </c>
      <c r="H2" s="46"/>
      <c r="I2" s="46" t="s">
        <v>54</v>
      </c>
      <c r="J2" s="46"/>
      <c r="K2" s="46" t="s">
        <v>55</v>
      </c>
      <c r="L2" s="46"/>
      <c r="M2" s="46" t="s">
        <v>56</v>
      </c>
      <c r="N2" s="45" t="s">
        <v>57</v>
      </c>
      <c r="O2" s="45" t="s">
        <v>58</v>
      </c>
      <c r="P2" s="45" t="s">
        <v>59</v>
      </c>
      <c r="Q2" s="45" t="s">
        <v>60</v>
      </c>
      <c r="R2" s="45" t="s">
        <v>61</v>
      </c>
      <c r="S2" s="45" t="s">
        <v>62</v>
      </c>
      <c r="T2" s="45" t="s">
        <v>63</v>
      </c>
      <c r="U2" s="45" t="s">
        <v>64</v>
      </c>
      <c r="V2" s="45" t="s">
        <v>65</v>
      </c>
      <c r="W2" s="45" t="s">
        <v>66</v>
      </c>
      <c r="X2" s="45" t="s">
        <v>67</v>
      </c>
      <c r="Y2" s="45" t="s">
        <v>68</v>
      </c>
      <c r="Z2" s="45" t="s">
        <v>69</v>
      </c>
      <c r="AA2" s="45" t="s">
        <v>70</v>
      </c>
      <c r="AB2" s="45" t="s">
        <v>71</v>
      </c>
      <c r="AC2" s="45" t="s">
        <v>72</v>
      </c>
      <c r="AD2" s="45" t="s">
        <v>73</v>
      </c>
      <c r="AE2" s="45" t="s">
        <v>74</v>
      </c>
      <c r="AF2" s="45" t="s">
        <v>75</v>
      </c>
      <c r="AG2" s="45" t="s">
        <v>76</v>
      </c>
      <c r="AH2" s="45" t="s">
        <v>77</v>
      </c>
      <c r="AI2" s="45" t="s">
        <v>78</v>
      </c>
      <c r="AJ2" s="45" t="s">
        <v>79</v>
      </c>
      <c r="AK2" s="45" t="s">
        <v>80</v>
      </c>
      <c r="AL2" s="45" t="s">
        <v>81</v>
      </c>
      <c r="AM2" s="45" t="s">
        <v>82</v>
      </c>
      <c r="AN2" s="45" t="s">
        <v>83</v>
      </c>
      <c r="AO2" s="45" t="s">
        <v>84</v>
      </c>
      <c r="AP2" s="45" t="s">
        <v>85</v>
      </c>
      <c r="AQ2" s="45" t="s">
        <v>86</v>
      </c>
      <c r="AR2" s="45" t="s">
        <v>87</v>
      </c>
      <c r="AS2" s="45" t="s">
        <v>88</v>
      </c>
      <c r="AT2" s="45" t="s">
        <v>89</v>
      </c>
      <c r="AU2" s="45" t="s">
        <v>90</v>
      </c>
      <c r="AV2" s="45" t="s">
        <v>91</v>
      </c>
    </row>
    <row r="3" spans="1:48" ht="30" customHeight="1">
      <c r="A3" s="46"/>
      <c r="B3" s="46"/>
      <c r="C3" s="46"/>
      <c r="D3" s="46"/>
      <c r="E3" s="28" t="s">
        <v>92</v>
      </c>
      <c r="F3" s="28" t="s">
        <v>93</v>
      </c>
      <c r="G3" s="28" t="s">
        <v>92</v>
      </c>
      <c r="H3" s="28" t="s">
        <v>93</v>
      </c>
      <c r="I3" s="28" t="s">
        <v>92</v>
      </c>
      <c r="J3" s="28" t="s">
        <v>93</v>
      </c>
      <c r="K3" s="28" t="s">
        <v>92</v>
      </c>
      <c r="L3" s="28" t="s">
        <v>93</v>
      </c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</row>
    <row r="4" spans="1:48" ht="30" customHeight="1">
      <c r="A4" s="29" t="s">
        <v>94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Q4" s="31" t="s">
        <v>95</v>
      </c>
    </row>
    <row r="5" spans="1:48" ht="30" customHeight="1">
      <c r="A5" s="29" t="s">
        <v>96</v>
      </c>
      <c r="B5" s="29" t="s">
        <v>97</v>
      </c>
      <c r="C5" s="29" t="s">
        <v>98</v>
      </c>
      <c r="D5" s="30">
        <v>4</v>
      </c>
      <c r="E5" s="32">
        <f>TRUNC([2]단가대비표!O174,0)</f>
        <v>9000000</v>
      </c>
      <c r="F5" s="32">
        <f t="shared" ref="F5:F24" si="0">TRUNC(E5*D5, 0)</f>
        <v>36000000</v>
      </c>
      <c r="G5" s="32">
        <f>TRUNC([2]단가대비표!P174,0)</f>
        <v>0</v>
      </c>
      <c r="H5" s="32">
        <f t="shared" ref="H5:H24" si="1">TRUNC(G5*D5, 0)</f>
        <v>0</v>
      </c>
      <c r="I5" s="32">
        <f>TRUNC([2]단가대비표!V174,0)</f>
        <v>0</v>
      </c>
      <c r="J5" s="32">
        <f t="shared" ref="J5:J24" si="2">TRUNC(I5*D5, 0)</f>
        <v>0</v>
      </c>
      <c r="K5" s="32">
        <f t="shared" ref="K5:L24" si="3">TRUNC(E5+G5+I5, 0)</f>
        <v>9000000</v>
      </c>
      <c r="L5" s="32">
        <f t="shared" si="3"/>
        <v>36000000</v>
      </c>
      <c r="M5" s="29" t="s">
        <v>99</v>
      </c>
      <c r="N5" s="31" t="s">
        <v>100</v>
      </c>
      <c r="O5" s="31" t="s">
        <v>101</v>
      </c>
      <c r="P5" s="31" t="s">
        <v>101</v>
      </c>
      <c r="Q5" s="31" t="s">
        <v>95</v>
      </c>
      <c r="R5" s="31" t="s">
        <v>102</v>
      </c>
      <c r="S5" s="31" t="s">
        <v>102</v>
      </c>
      <c r="T5" s="31" t="s">
        <v>103</v>
      </c>
      <c r="X5" s="27">
        <v>1</v>
      </c>
      <c r="Y5" s="27">
        <v>2</v>
      </c>
      <c r="AR5" s="31" t="s">
        <v>101</v>
      </c>
      <c r="AS5" s="31" t="s">
        <v>101</v>
      </c>
      <c r="AU5" s="31" t="s">
        <v>104</v>
      </c>
      <c r="AV5" s="27">
        <v>546</v>
      </c>
    </row>
    <row r="6" spans="1:48" ht="30" customHeight="1">
      <c r="A6" s="29" t="s">
        <v>105</v>
      </c>
      <c r="B6" s="29" t="s">
        <v>106</v>
      </c>
      <c r="C6" s="29" t="s">
        <v>98</v>
      </c>
      <c r="D6" s="30">
        <v>3</v>
      </c>
      <c r="E6" s="32">
        <f>TRUNC([2]단가대비표!O175,0)</f>
        <v>7200000</v>
      </c>
      <c r="F6" s="32">
        <f t="shared" si="0"/>
        <v>21600000</v>
      </c>
      <c r="G6" s="32">
        <f>TRUNC([2]단가대비표!P175,0)</f>
        <v>0</v>
      </c>
      <c r="H6" s="32">
        <f t="shared" si="1"/>
        <v>0</v>
      </c>
      <c r="I6" s="32">
        <f>TRUNC([2]단가대비표!V175,0)</f>
        <v>0</v>
      </c>
      <c r="J6" s="32">
        <f t="shared" si="2"/>
        <v>0</v>
      </c>
      <c r="K6" s="32">
        <f t="shared" si="3"/>
        <v>7200000</v>
      </c>
      <c r="L6" s="32">
        <f t="shared" si="3"/>
        <v>21600000</v>
      </c>
      <c r="M6" s="29" t="s">
        <v>99</v>
      </c>
      <c r="N6" s="31" t="s">
        <v>107</v>
      </c>
      <c r="O6" s="31" t="s">
        <v>101</v>
      </c>
      <c r="P6" s="31" t="s">
        <v>101</v>
      </c>
      <c r="Q6" s="31" t="s">
        <v>95</v>
      </c>
      <c r="R6" s="31" t="s">
        <v>102</v>
      </c>
      <c r="S6" s="31" t="s">
        <v>102</v>
      </c>
      <c r="T6" s="31" t="s">
        <v>103</v>
      </c>
      <c r="X6" s="27">
        <v>1</v>
      </c>
      <c r="Y6" s="27">
        <v>2</v>
      </c>
      <c r="AR6" s="31" t="s">
        <v>101</v>
      </c>
      <c r="AS6" s="31" t="s">
        <v>101</v>
      </c>
      <c r="AU6" s="31" t="s">
        <v>108</v>
      </c>
      <c r="AV6" s="27">
        <v>547</v>
      </c>
    </row>
    <row r="7" spans="1:48" ht="30" customHeight="1">
      <c r="A7" s="29" t="s">
        <v>109</v>
      </c>
      <c r="B7" s="29" t="s">
        <v>110</v>
      </c>
      <c r="C7" s="29" t="s">
        <v>98</v>
      </c>
      <c r="D7" s="30">
        <v>3</v>
      </c>
      <c r="E7" s="32">
        <f>TRUNC([2]단가대비표!O176,0)</f>
        <v>120000</v>
      </c>
      <c r="F7" s="32">
        <f t="shared" si="0"/>
        <v>360000</v>
      </c>
      <c r="G7" s="32">
        <f>TRUNC([2]단가대비표!P176,0)</f>
        <v>0</v>
      </c>
      <c r="H7" s="32">
        <f t="shared" si="1"/>
        <v>0</v>
      </c>
      <c r="I7" s="32">
        <f>TRUNC([2]단가대비표!V176,0)</f>
        <v>0</v>
      </c>
      <c r="J7" s="32">
        <f t="shared" si="2"/>
        <v>0</v>
      </c>
      <c r="K7" s="32">
        <f t="shared" si="3"/>
        <v>120000</v>
      </c>
      <c r="L7" s="32">
        <f t="shared" si="3"/>
        <v>360000</v>
      </c>
      <c r="M7" s="29" t="s">
        <v>99</v>
      </c>
      <c r="N7" s="31" t="s">
        <v>111</v>
      </c>
      <c r="O7" s="31" t="s">
        <v>101</v>
      </c>
      <c r="P7" s="31" t="s">
        <v>101</v>
      </c>
      <c r="Q7" s="31" t="s">
        <v>95</v>
      </c>
      <c r="R7" s="31" t="s">
        <v>102</v>
      </c>
      <c r="S7" s="31" t="s">
        <v>102</v>
      </c>
      <c r="T7" s="31" t="s">
        <v>103</v>
      </c>
      <c r="X7" s="27">
        <v>1</v>
      </c>
      <c r="Y7" s="27">
        <v>2</v>
      </c>
      <c r="AR7" s="31" t="s">
        <v>101</v>
      </c>
      <c r="AS7" s="31" t="s">
        <v>101</v>
      </c>
      <c r="AU7" s="31" t="s">
        <v>112</v>
      </c>
      <c r="AV7" s="27">
        <v>548</v>
      </c>
    </row>
    <row r="8" spans="1:48" ht="30" customHeight="1">
      <c r="A8" s="29" t="s">
        <v>113</v>
      </c>
      <c r="B8" s="29" t="s">
        <v>114</v>
      </c>
      <c r="C8" s="29" t="s">
        <v>98</v>
      </c>
      <c r="D8" s="30">
        <v>3</v>
      </c>
      <c r="E8" s="32">
        <f>TRUNC([2]단가대비표!O177,0)</f>
        <v>240000</v>
      </c>
      <c r="F8" s="32">
        <f t="shared" si="0"/>
        <v>720000</v>
      </c>
      <c r="G8" s="32">
        <f>TRUNC([2]단가대비표!P177,0)</f>
        <v>0</v>
      </c>
      <c r="H8" s="32">
        <f t="shared" si="1"/>
        <v>0</v>
      </c>
      <c r="I8" s="32">
        <f>TRUNC([2]단가대비표!V177,0)</f>
        <v>0</v>
      </c>
      <c r="J8" s="32">
        <f t="shared" si="2"/>
        <v>0</v>
      </c>
      <c r="K8" s="32">
        <f t="shared" si="3"/>
        <v>240000</v>
      </c>
      <c r="L8" s="32">
        <f t="shared" si="3"/>
        <v>720000</v>
      </c>
      <c r="M8" s="29" t="s">
        <v>99</v>
      </c>
      <c r="N8" s="31" t="s">
        <v>115</v>
      </c>
      <c r="O8" s="31" t="s">
        <v>101</v>
      </c>
      <c r="P8" s="31" t="s">
        <v>101</v>
      </c>
      <c r="Q8" s="31" t="s">
        <v>95</v>
      </c>
      <c r="R8" s="31" t="s">
        <v>102</v>
      </c>
      <c r="S8" s="31" t="s">
        <v>102</v>
      </c>
      <c r="T8" s="31" t="s">
        <v>103</v>
      </c>
      <c r="X8" s="27">
        <v>1</v>
      </c>
      <c r="Y8" s="27">
        <v>2</v>
      </c>
      <c r="AR8" s="31" t="s">
        <v>101</v>
      </c>
      <c r="AS8" s="31" t="s">
        <v>101</v>
      </c>
      <c r="AU8" s="31" t="s">
        <v>116</v>
      </c>
      <c r="AV8" s="27">
        <v>549</v>
      </c>
    </row>
    <row r="9" spans="1:48" ht="30" customHeight="1">
      <c r="A9" s="29" t="s">
        <v>117</v>
      </c>
      <c r="B9" s="29" t="s">
        <v>118</v>
      </c>
      <c r="C9" s="29" t="s">
        <v>98</v>
      </c>
      <c r="D9" s="30">
        <v>1</v>
      </c>
      <c r="E9" s="32">
        <f>TRUNC([2]단가대비표!O178,0)</f>
        <v>1620000</v>
      </c>
      <c r="F9" s="32">
        <f t="shared" si="0"/>
        <v>1620000</v>
      </c>
      <c r="G9" s="32">
        <f>TRUNC([2]단가대비표!P178,0)</f>
        <v>0</v>
      </c>
      <c r="H9" s="32">
        <f t="shared" si="1"/>
        <v>0</v>
      </c>
      <c r="I9" s="32">
        <f>TRUNC([2]단가대비표!V178,0)</f>
        <v>0</v>
      </c>
      <c r="J9" s="32">
        <f t="shared" si="2"/>
        <v>0</v>
      </c>
      <c r="K9" s="32">
        <f t="shared" si="3"/>
        <v>1620000</v>
      </c>
      <c r="L9" s="32">
        <f t="shared" si="3"/>
        <v>1620000</v>
      </c>
      <c r="M9" s="29" t="s">
        <v>99</v>
      </c>
      <c r="N9" s="31" t="s">
        <v>119</v>
      </c>
      <c r="O9" s="31" t="s">
        <v>101</v>
      </c>
      <c r="P9" s="31" t="s">
        <v>101</v>
      </c>
      <c r="Q9" s="31" t="s">
        <v>95</v>
      </c>
      <c r="R9" s="31" t="s">
        <v>102</v>
      </c>
      <c r="S9" s="31" t="s">
        <v>102</v>
      </c>
      <c r="T9" s="31" t="s">
        <v>103</v>
      </c>
      <c r="X9" s="27">
        <v>1</v>
      </c>
      <c r="Y9" s="27">
        <v>2</v>
      </c>
      <c r="AR9" s="31" t="s">
        <v>101</v>
      </c>
      <c r="AS9" s="31" t="s">
        <v>101</v>
      </c>
      <c r="AU9" s="31" t="s">
        <v>120</v>
      </c>
      <c r="AV9" s="27">
        <v>550</v>
      </c>
    </row>
    <row r="10" spans="1:48" ht="30" customHeight="1">
      <c r="A10" s="29" t="s">
        <v>121</v>
      </c>
      <c r="B10" s="29" t="s">
        <v>122</v>
      </c>
      <c r="C10" s="29" t="s">
        <v>98</v>
      </c>
      <c r="D10" s="30">
        <v>4</v>
      </c>
      <c r="E10" s="32">
        <f>TRUNC([2]단가대비표!O179,0)</f>
        <v>3600000</v>
      </c>
      <c r="F10" s="32">
        <f t="shared" si="0"/>
        <v>14400000</v>
      </c>
      <c r="G10" s="32">
        <f>TRUNC([2]단가대비표!P179,0)</f>
        <v>0</v>
      </c>
      <c r="H10" s="32">
        <f t="shared" si="1"/>
        <v>0</v>
      </c>
      <c r="I10" s="32">
        <f>TRUNC([2]단가대비표!V179,0)</f>
        <v>0</v>
      </c>
      <c r="J10" s="32">
        <f t="shared" si="2"/>
        <v>0</v>
      </c>
      <c r="K10" s="32">
        <f t="shared" si="3"/>
        <v>3600000</v>
      </c>
      <c r="L10" s="32">
        <f t="shared" si="3"/>
        <v>14400000</v>
      </c>
      <c r="M10" s="29" t="s">
        <v>99</v>
      </c>
      <c r="N10" s="31" t="s">
        <v>123</v>
      </c>
      <c r="O10" s="31" t="s">
        <v>101</v>
      </c>
      <c r="P10" s="31" t="s">
        <v>101</v>
      </c>
      <c r="Q10" s="31" t="s">
        <v>95</v>
      </c>
      <c r="R10" s="31" t="s">
        <v>102</v>
      </c>
      <c r="S10" s="31" t="s">
        <v>102</v>
      </c>
      <c r="T10" s="31" t="s">
        <v>103</v>
      </c>
      <c r="X10" s="27">
        <v>1</v>
      </c>
      <c r="Y10" s="27">
        <v>2</v>
      </c>
      <c r="AR10" s="31" t="s">
        <v>101</v>
      </c>
      <c r="AS10" s="31" t="s">
        <v>101</v>
      </c>
      <c r="AU10" s="31" t="s">
        <v>124</v>
      </c>
      <c r="AV10" s="27">
        <v>551</v>
      </c>
    </row>
    <row r="11" spans="1:48" ht="30" customHeight="1">
      <c r="A11" s="29" t="s">
        <v>109</v>
      </c>
      <c r="B11" s="29" t="s">
        <v>110</v>
      </c>
      <c r="C11" s="29" t="s">
        <v>98</v>
      </c>
      <c r="D11" s="30">
        <v>4</v>
      </c>
      <c r="E11" s="32">
        <f>TRUNC([2]단가대비표!O180,0)</f>
        <v>144000</v>
      </c>
      <c r="F11" s="32">
        <f t="shared" si="0"/>
        <v>576000</v>
      </c>
      <c r="G11" s="32">
        <f>TRUNC([2]단가대비표!P180,0)</f>
        <v>0</v>
      </c>
      <c r="H11" s="32">
        <f t="shared" si="1"/>
        <v>0</v>
      </c>
      <c r="I11" s="32">
        <f>TRUNC([2]단가대비표!V180,0)</f>
        <v>0</v>
      </c>
      <c r="J11" s="32">
        <f t="shared" si="2"/>
        <v>0</v>
      </c>
      <c r="K11" s="32">
        <f t="shared" si="3"/>
        <v>144000</v>
      </c>
      <c r="L11" s="32">
        <f t="shared" si="3"/>
        <v>576000</v>
      </c>
      <c r="M11" s="29" t="s">
        <v>99</v>
      </c>
      <c r="N11" s="31" t="s">
        <v>125</v>
      </c>
      <c r="O11" s="31" t="s">
        <v>101</v>
      </c>
      <c r="P11" s="31" t="s">
        <v>101</v>
      </c>
      <c r="Q11" s="31" t="s">
        <v>95</v>
      </c>
      <c r="R11" s="31" t="s">
        <v>102</v>
      </c>
      <c r="S11" s="31" t="s">
        <v>102</v>
      </c>
      <c r="T11" s="31" t="s">
        <v>103</v>
      </c>
      <c r="X11" s="27">
        <v>1</v>
      </c>
      <c r="Y11" s="27">
        <v>2</v>
      </c>
      <c r="AR11" s="31" t="s">
        <v>101</v>
      </c>
      <c r="AS11" s="31" t="s">
        <v>101</v>
      </c>
      <c r="AU11" s="31" t="s">
        <v>126</v>
      </c>
      <c r="AV11" s="27">
        <v>552</v>
      </c>
    </row>
    <row r="12" spans="1:48" ht="30" customHeight="1">
      <c r="A12" s="29" t="s">
        <v>113</v>
      </c>
      <c r="B12" s="29" t="s">
        <v>101</v>
      </c>
      <c r="C12" s="29" t="s">
        <v>127</v>
      </c>
      <c r="D12" s="30">
        <v>4</v>
      </c>
      <c r="E12" s="32">
        <f>TRUNC([2]단가대비표!O181,0)</f>
        <v>240000</v>
      </c>
      <c r="F12" s="32">
        <f t="shared" si="0"/>
        <v>960000</v>
      </c>
      <c r="G12" s="32">
        <f>TRUNC([2]단가대비표!P181,0)</f>
        <v>0</v>
      </c>
      <c r="H12" s="32">
        <f t="shared" si="1"/>
        <v>0</v>
      </c>
      <c r="I12" s="32">
        <f>TRUNC([2]단가대비표!V181,0)</f>
        <v>0</v>
      </c>
      <c r="J12" s="32">
        <f t="shared" si="2"/>
        <v>0</v>
      </c>
      <c r="K12" s="32">
        <f t="shared" si="3"/>
        <v>240000</v>
      </c>
      <c r="L12" s="32">
        <f t="shared" si="3"/>
        <v>960000</v>
      </c>
      <c r="M12" s="29" t="s">
        <v>99</v>
      </c>
      <c r="N12" s="31" t="s">
        <v>128</v>
      </c>
      <c r="O12" s="31" t="s">
        <v>101</v>
      </c>
      <c r="P12" s="31" t="s">
        <v>101</v>
      </c>
      <c r="Q12" s="31" t="s">
        <v>95</v>
      </c>
      <c r="R12" s="31" t="s">
        <v>102</v>
      </c>
      <c r="S12" s="31" t="s">
        <v>102</v>
      </c>
      <c r="T12" s="31" t="s">
        <v>103</v>
      </c>
      <c r="X12" s="27">
        <v>1</v>
      </c>
      <c r="Y12" s="27">
        <v>2</v>
      </c>
      <c r="AR12" s="31" t="s">
        <v>101</v>
      </c>
      <c r="AS12" s="31" t="s">
        <v>101</v>
      </c>
      <c r="AU12" s="31" t="s">
        <v>129</v>
      </c>
      <c r="AV12" s="27">
        <v>553</v>
      </c>
    </row>
    <row r="13" spans="1:48" ht="30" customHeight="1">
      <c r="A13" s="29" t="s">
        <v>117</v>
      </c>
      <c r="B13" s="29" t="s">
        <v>101</v>
      </c>
      <c r="C13" s="29" t="s">
        <v>127</v>
      </c>
      <c r="D13" s="30">
        <v>1</v>
      </c>
      <c r="E13" s="32">
        <f>TRUNC([2]단가대비표!O182,0)</f>
        <v>2160000</v>
      </c>
      <c r="F13" s="32">
        <f t="shared" si="0"/>
        <v>2160000</v>
      </c>
      <c r="G13" s="32">
        <f>TRUNC([2]단가대비표!P182,0)</f>
        <v>0</v>
      </c>
      <c r="H13" s="32">
        <f t="shared" si="1"/>
        <v>0</v>
      </c>
      <c r="I13" s="32">
        <f>TRUNC([2]단가대비표!V182,0)</f>
        <v>0</v>
      </c>
      <c r="J13" s="32">
        <f t="shared" si="2"/>
        <v>0</v>
      </c>
      <c r="K13" s="32">
        <f t="shared" si="3"/>
        <v>2160000</v>
      </c>
      <c r="L13" s="32">
        <f t="shared" si="3"/>
        <v>2160000</v>
      </c>
      <c r="M13" s="29" t="s">
        <v>99</v>
      </c>
      <c r="N13" s="31" t="s">
        <v>130</v>
      </c>
      <c r="O13" s="31" t="s">
        <v>101</v>
      </c>
      <c r="P13" s="31" t="s">
        <v>101</v>
      </c>
      <c r="Q13" s="31" t="s">
        <v>95</v>
      </c>
      <c r="R13" s="31" t="s">
        <v>102</v>
      </c>
      <c r="S13" s="31" t="s">
        <v>102</v>
      </c>
      <c r="T13" s="31" t="s">
        <v>103</v>
      </c>
      <c r="X13" s="27">
        <v>1</v>
      </c>
      <c r="Y13" s="27">
        <v>2</v>
      </c>
      <c r="AR13" s="31" t="s">
        <v>101</v>
      </c>
      <c r="AS13" s="31" t="s">
        <v>101</v>
      </c>
      <c r="AU13" s="31" t="s">
        <v>131</v>
      </c>
      <c r="AV13" s="27">
        <v>554</v>
      </c>
    </row>
    <row r="14" spans="1:48" ht="30" customHeight="1">
      <c r="A14" s="29" t="s">
        <v>132</v>
      </c>
      <c r="B14" s="29" t="s">
        <v>133</v>
      </c>
      <c r="C14" s="29" t="s">
        <v>98</v>
      </c>
      <c r="D14" s="30">
        <v>1</v>
      </c>
      <c r="E14" s="32">
        <f>TRUNC([2]단가대비표!O183,0)</f>
        <v>16800000</v>
      </c>
      <c r="F14" s="32">
        <f t="shared" si="0"/>
        <v>16800000</v>
      </c>
      <c r="G14" s="32">
        <f>TRUNC([2]단가대비표!P183,0)</f>
        <v>0</v>
      </c>
      <c r="H14" s="32">
        <f t="shared" si="1"/>
        <v>0</v>
      </c>
      <c r="I14" s="32">
        <f>TRUNC([2]단가대비표!V183,0)</f>
        <v>0</v>
      </c>
      <c r="J14" s="32">
        <f t="shared" si="2"/>
        <v>0</v>
      </c>
      <c r="K14" s="32">
        <f t="shared" si="3"/>
        <v>16800000</v>
      </c>
      <c r="L14" s="32">
        <f t="shared" si="3"/>
        <v>16800000</v>
      </c>
      <c r="M14" s="29" t="s">
        <v>99</v>
      </c>
      <c r="N14" s="31" t="s">
        <v>134</v>
      </c>
      <c r="O14" s="31" t="s">
        <v>101</v>
      </c>
      <c r="P14" s="31" t="s">
        <v>101</v>
      </c>
      <c r="Q14" s="31" t="s">
        <v>95</v>
      </c>
      <c r="R14" s="31" t="s">
        <v>102</v>
      </c>
      <c r="S14" s="31" t="s">
        <v>102</v>
      </c>
      <c r="T14" s="31" t="s">
        <v>103</v>
      </c>
      <c r="X14" s="27">
        <v>1</v>
      </c>
      <c r="Y14" s="27">
        <v>2</v>
      </c>
      <c r="AR14" s="31" t="s">
        <v>101</v>
      </c>
      <c r="AS14" s="31" t="s">
        <v>101</v>
      </c>
      <c r="AU14" s="31" t="s">
        <v>135</v>
      </c>
      <c r="AV14" s="27">
        <v>555</v>
      </c>
    </row>
    <row r="15" spans="1:48" ht="30" customHeight="1">
      <c r="A15" s="29" t="s">
        <v>136</v>
      </c>
      <c r="B15" s="29" t="s">
        <v>137</v>
      </c>
      <c r="C15" s="29" t="s">
        <v>98</v>
      </c>
      <c r="D15" s="30">
        <v>1</v>
      </c>
      <c r="E15" s="32">
        <f>TRUNC([2]단가대비표!O184,0)</f>
        <v>16800000</v>
      </c>
      <c r="F15" s="32">
        <f t="shared" si="0"/>
        <v>16800000</v>
      </c>
      <c r="G15" s="32">
        <f>TRUNC([2]단가대비표!P184,0)</f>
        <v>0</v>
      </c>
      <c r="H15" s="32">
        <f t="shared" si="1"/>
        <v>0</v>
      </c>
      <c r="I15" s="32">
        <f>TRUNC([2]단가대비표!V184,0)</f>
        <v>0</v>
      </c>
      <c r="J15" s="32">
        <f t="shared" si="2"/>
        <v>0</v>
      </c>
      <c r="K15" s="32">
        <f t="shared" si="3"/>
        <v>16800000</v>
      </c>
      <c r="L15" s="32">
        <f t="shared" si="3"/>
        <v>16800000</v>
      </c>
      <c r="M15" s="29" t="s">
        <v>99</v>
      </c>
      <c r="N15" s="31" t="s">
        <v>138</v>
      </c>
      <c r="O15" s="31" t="s">
        <v>101</v>
      </c>
      <c r="P15" s="31" t="s">
        <v>101</v>
      </c>
      <c r="Q15" s="31" t="s">
        <v>95</v>
      </c>
      <c r="R15" s="31" t="s">
        <v>102</v>
      </c>
      <c r="S15" s="31" t="s">
        <v>102</v>
      </c>
      <c r="T15" s="31" t="s">
        <v>103</v>
      </c>
      <c r="X15" s="27">
        <v>1</v>
      </c>
      <c r="Y15" s="27">
        <v>2</v>
      </c>
      <c r="AR15" s="31" t="s">
        <v>101</v>
      </c>
      <c r="AS15" s="31" t="s">
        <v>101</v>
      </c>
      <c r="AU15" s="31" t="s">
        <v>139</v>
      </c>
      <c r="AV15" s="27">
        <v>556</v>
      </c>
    </row>
    <row r="16" spans="1:48" ht="30" customHeight="1">
      <c r="A16" s="29" t="s">
        <v>140</v>
      </c>
      <c r="B16" s="29" t="s">
        <v>141</v>
      </c>
      <c r="C16" s="29" t="s">
        <v>98</v>
      </c>
      <c r="D16" s="30">
        <v>1</v>
      </c>
      <c r="E16" s="32">
        <f>TRUNC([2]단가대비표!O185,0)</f>
        <v>16800000</v>
      </c>
      <c r="F16" s="32">
        <f t="shared" si="0"/>
        <v>16800000</v>
      </c>
      <c r="G16" s="32">
        <f>TRUNC([2]단가대비표!P185,0)</f>
        <v>0</v>
      </c>
      <c r="H16" s="32">
        <f t="shared" si="1"/>
        <v>0</v>
      </c>
      <c r="I16" s="32">
        <f>TRUNC([2]단가대비표!V185,0)</f>
        <v>0</v>
      </c>
      <c r="J16" s="32">
        <f t="shared" si="2"/>
        <v>0</v>
      </c>
      <c r="K16" s="32">
        <f t="shared" si="3"/>
        <v>16800000</v>
      </c>
      <c r="L16" s="32">
        <f t="shared" si="3"/>
        <v>16800000</v>
      </c>
      <c r="M16" s="29" t="s">
        <v>99</v>
      </c>
      <c r="N16" s="31" t="s">
        <v>142</v>
      </c>
      <c r="O16" s="31" t="s">
        <v>101</v>
      </c>
      <c r="P16" s="31" t="s">
        <v>101</v>
      </c>
      <c r="Q16" s="31" t="s">
        <v>95</v>
      </c>
      <c r="R16" s="31" t="s">
        <v>102</v>
      </c>
      <c r="S16" s="31" t="s">
        <v>102</v>
      </c>
      <c r="T16" s="31" t="s">
        <v>103</v>
      </c>
      <c r="X16" s="27">
        <v>1</v>
      </c>
      <c r="Y16" s="27">
        <v>2</v>
      </c>
      <c r="AR16" s="31" t="s">
        <v>101</v>
      </c>
      <c r="AS16" s="31" t="s">
        <v>101</v>
      </c>
      <c r="AU16" s="31" t="s">
        <v>143</v>
      </c>
      <c r="AV16" s="27">
        <v>557</v>
      </c>
    </row>
    <row r="17" spans="1:48" ht="30" customHeight="1">
      <c r="A17" s="29" t="s">
        <v>144</v>
      </c>
      <c r="B17" s="29" t="s">
        <v>145</v>
      </c>
      <c r="C17" s="29" t="s">
        <v>98</v>
      </c>
      <c r="D17" s="30">
        <v>1</v>
      </c>
      <c r="E17" s="32">
        <f>TRUNC([2]단가대비표!O186,0)</f>
        <v>16800000</v>
      </c>
      <c r="F17" s="32">
        <f t="shared" si="0"/>
        <v>16800000</v>
      </c>
      <c r="G17" s="32">
        <f>TRUNC([2]단가대비표!P186,0)</f>
        <v>0</v>
      </c>
      <c r="H17" s="32">
        <f t="shared" si="1"/>
        <v>0</v>
      </c>
      <c r="I17" s="32">
        <f>TRUNC([2]단가대비표!V186,0)</f>
        <v>0</v>
      </c>
      <c r="J17" s="32">
        <f t="shared" si="2"/>
        <v>0</v>
      </c>
      <c r="K17" s="32">
        <f t="shared" si="3"/>
        <v>16800000</v>
      </c>
      <c r="L17" s="32">
        <f t="shared" si="3"/>
        <v>16800000</v>
      </c>
      <c r="M17" s="29" t="s">
        <v>99</v>
      </c>
      <c r="N17" s="31" t="s">
        <v>146</v>
      </c>
      <c r="O17" s="31" t="s">
        <v>101</v>
      </c>
      <c r="P17" s="31" t="s">
        <v>101</v>
      </c>
      <c r="Q17" s="31" t="s">
        <v>95</v>
      </c>
      <c r="R17" s="31" t="s">
        <v>102</v>
      </c>
      <c r="S17" s="31" t="s">
        <v>102</v>
      </c>
      <c r="T17" s="31" t="s">
        <v>103</v>
      </c>
      <c r="X17" s="27">
        <v>1</v>
      </c>
      <c r="Y17" s="27">
        <v>2</v>
      </c>
      <c r="AR17" s="31" t="s">
        <v>101</v>
      </c>
      <c r="AS17" s="31" t="s">
        <v>101</v>
      </c>
      <c r="AU17" s="31" t="s">
        <v>147</v>
      </c>
      <c r="AV17" s="27">
        <v>558</v>
      </c>
    </row>
    <row r="18" spans="1:48" ht="30" customHeight="1">
      <c r="A18" s="29" t="s">
        <v>148</v>
      </c>
      <c r="B18" s="29" t="s">
        <v>149</v>
      </c>
      <c r="C18" s="29" t="s">
        <v>98</v>
      </c>
      <c r="D18" s="30">
        <v>1</v>
      </c>
      <c r="E18" s="32">
        <f>TRUNC([2]단가대비표!O187,0)</f>
        <v>720000</v>
      </c>
      <c r="F18" s="32">
        <f t="shared" si="0"/>
        <v>720000</v>
      </c>
      <c r="G18" s="32">
        <f>TRUNC([2]단가대비표!P187,0)</f>
        <v>0</v>
      </c>
      <c r="H18" s="32">
        <f t="shared" si="1"/>
        <v>0</v>
      </c>
      <c r="I18" s="32">
        <f>TRUNC([2]단가대비표!V187,0)</f>
        <v>0</v>
      </c>
      <c r="J18" s="32">
        <f t="shared" si="2"/>
        <v>0</v>
      </c>
      <c r="K18" s="32">
        <f t="shared" si="3"/>
        <v>720000</v>
      </c>
      <c r="L18" s="32">
        <f t="shared" si="3"/>
        <v>720000</v>
      </c>
      <c r="M18" s="29" t="s">
        <v>99</v>
      </c>
      <c r="N18" s="31" t="s">
        <v>150</v>
      </c>
      <c r="O18" s="31" t="s">
        <v>101</v>
      </c>
      <c r="P18" s="31" t="s">
        <v>101</v>
      </c>
      <c r="Q18" s="31" t="s">
        <v>95</v>
      </c>
      <c r="R18" s="31" t="s">
        <v>102</v>
      </c>
      <c r="S18" s="31" t="s">
        <v>102</v>
      </c>
      <c r="T18" s="31" t="s">
        <v>103</v>
      </c>
      <c r="X18" s="27">
        <v>1</v>
      </c>
      <c r="Y18" s="27">
        <v>2</v>
      </c>
      <c r="AR18" s="31" t="s">
        <v>101</v>
      </c>
      <c r="AS18" s="31" t="s">
        <v>101</v>
      </c>
      <c r="AU18" s="31" t="s">
        <v>151</v>
      </c>
      <c r="AV18" s="27">
        <v>559</v>
      </c>
    </row>
    <row r="19" spans="1:48" ht="30" customHeight="1">
      <c r="A19" s="29" t="s">
        <v>152</v>
      </c>
      <c r="B19" s="29" t="s">
        <v>153</v>
      </c>
      <c r="C19" s="29" t="s">
        <v>127</v>
      </c>
      <c r="D19" s="30">
        <v>1</v>
      </c>
      <c r="E19" s="32">
        <f>TRUNC([2]단가대비표!O188,0)</f>
        <v>1800000</v>
      </c>
      <c r="F19" s="32">
        <f t="shared" si="0"/>
        <v>1800000</v>
      </c>
      <c r="G19" s="32">
        <f>TRUNC([2]단가대비표!P188,0)</f>
        <v>0</v>
      </c>
      <c r="H19" s="32">
        <f t="shared" si="1"/>
        <v>0</v>
      </c>
      <c r="I19" s="32">
        <f>TRUNC([2]단가대비표!V188,0)</f>
        <v>0</v>
      </c>
      <c r="J19" s="32">
        <f t="shared" si="2"/>
        <v>0</v>
      </c>
      <c r="K19" s="32">
        <f t="shared" si="3"/>
        <v>1800000</v>
      </c>
      <c r="L19" s="32">
        <f t="shared" si="3"/>
        <v>1800000</v>
      </c>
      <c r="M19" s="29" t="s">
        <v>99</v>
      </c>
      <c r="N19" s="31" t="s">
        <v>154</v>
      </c>
      <c r="O19" s="31" t="s">
        <v>101</v>
      </c>
      <c r="P19" s="31" t="s">
        <v>101</v>
      </c>
      <c r="Q19" s="31" t="s">
        <v>95</v>
      </c>
      <c r="R19" s="31" t="s">
        <v>102</v>
      </c>
      <c r="S19" s="31" t="s">
        <v>102</v>
      </c>
      <c r="T19" s="31" t="s">
        <v>103</v>
      </c>
      <c r="X19" s="27">
        <v>1</v>
      </c>
      <c r="Y19" s="27">
        <v>2</v>
      </c>
      <c r="AR19" s="31" t="s">
        <v>101</v>
      </c>
      <c r="AS19" s="31" t="s">
        <v>101</v>
      </c>
      <c r="AU19" s="31" t="s">
        <v>155</v>
      </c>
      <c r="AV19" s="27">
        <v>560</v>
      </c>
    </row>
    <row r="20" spans="1:48" ht="30" customHeight="1">
      <c r="A20" s="29" t="s">
        <v>156</v>
      </c>
      <c r="B20" s="29" t="s">
        <v>157</v>
      </c>
      <c r="C20" s="29" t="s">
        <v>98</v>
      </c>
      <c r="D20" s="30">
        <v>1</v>
      </c>
      <c r="E20" s="32">
        <f>TRUNC([2]단가대비표!O189,0)</f>
        <v>960000</v>
      </c>
      <c r="F20" s="32">
        <f t="shared" si="0"/>
        <v>960000</v>
      </c>
      <c r="G20" s="32">
        <f>TRUNC([2]단가대비표!P189,0)</f>
        <v>0</v>
      </c>
      <c r="H20" s="32">
        <f t="shared" si="1"/>
        <v>0</v>
      </c>
      <c r="I20" s="32">
        <f>TRUNC([2]단가대비표!V189,0)</f>
        <v>0</v>
      </c>
      <c r="J20" s="32">
        <f t="shared" si="2"/>
        <v>0</v>
      </c>
      <c r="K20" s="32">
        <f t="shared" si="3"/>
        <v>960000</v>
      </c>
      <c r="L20" s="32">
        <f t="shared" si="3"/>
        <v>960000</v>
      </c>
      <c r="M20" s="29" t="s">
        <v>99</v>
      </c>
      <c r="N20" s="31" t="s">
        <v>158</v>
      </c>
      <c r="O20" s="31" t="s">
        <v>101</v>
      </c>
      <c r="P20" s="31" t="s">
        <v>101</v>
      </c>
      <c r="Q20" s="31" t="s">
        <v>95</v>
      </c>
      <c r="R20" s="31" t="s">
        <v>102</v>
      </c>
      <c r="S20" s="31" t="s">
        <v>102</v>
      </c>
      <c r="T20" s="31" t="s">
        <v>103</v>
      </c>
      <c r="X20" s="27">
        <v>1</v>
      </c>
      <c r="Y20" s="27">
        <v>2</v>
      </c>
      <c r="AR20" s="31" t="s">
        <v>101</v>
      </c>
      <c r="AS20" s="31" t="s">
        <v>101</v>
      </c>
      <c r="AU20" s="31" t="s">
        <v>159</v>
      </c>
      <c r="AV20" s="27">
        <v>561</v>
      </c>
    </row>
    <row r="21" spans="1:48" ht="30" customHeight="1">
      <c r="A21" s="29" t="s">
        <v>160</v>
      </c>
      <c r="B21" s="29" t="s">
        <v>161</v>
      </c>
      <c r="C21" s="29" t="s">
        <v>98</v>
      </c>
      <c r="D21" s="30">
        <v>4</v>
      </c>
      <c r="E21" s="32">
        <f>TRUNC([2]단가대비표!O190,0)</f>
        <v>150000</v>
      </c>
      <c r="F21" s="32">
        <f t="shared" si="0"/>
        <v>600000</v>
      </c>
      <c r="G21" s="32">
        <f>TRUNC([2]단가대비표!P190,0)</f>
        <v>0</v>
      </c>
      <c r="H21" s="32">
        <f t="shared" si="1"/>
        <v>0</v>
      </c>
      <c r="I21" s="32">
        <f>TRUNC([2]단가대비표!V190,0)</f>
        <v>0</v>
      </c>
      <c r="J21" s="32">
        <f t="shared" si="2"/>
        <v>0</v>
      </c>
      <c r="K21" s="32">
        <f t="shared" si="3"/>
        <v>150000</v>
      </c>
      <c r="L21" s="32">
        <f t="shared" si="3"/>
        <v>600000</v>
      </c>
      <c r="M21" s="29" t="s">
        <v>99</v>
      </c>
      <c r="N21" s="31" t="s">
        <v>162</v>
      </c>
      <c r="O21" s="31" t="s">
        <v>101</v>
      </c>
      <c r="P21" s="31" t="s">
        <v>101</v>
      </c>
      <c r="Q21" s="31" t="s">
        <v>95</v>
      </c>
      <c r="R21" s="31" t="s">
        <v>102</v>
      </c>
      <c r="S21" s="31" t="s">
        <v>102</v>
      </c>
      <c r="T21" s="31" t="s">
        <v>103</v>
      </c>
      <c r="X21" s="27">
        <v>1</v>
      </c>
      <c r="Y21" s="27">
        <v>2</v>
      </c>
      <c r="AR21" s="31" t="s">
        <v>101</v>
      </c>
      <c r="AS21" s="31" t="s">
        <v>101</v>
      </c>
      <c r="AU21" s="31" t="s">
        <v>163</v>
      </c>
      <c r="AV21" s="27">
        <v>562</v>
      </c>
    </row>
    <row r="22" spans="1:48" ht="30" customHeight="1">
      <c r="A22" s="29" t="s">
        <v>164</v>
      </c>
      <c r="B22" s="29" t="s">
        <v>165</v>
      </c>
      <c r="C22" s="29" t="s">
        <v>127</v>
      </c>
      <c r="D22" s="30">
        <v>1</v>
      </c>
      <c r="E22" s="32">
        <f>TRUNC([2]단가대비표!O191,0)</f>
        <v>108000</v>
      </c>
      <c r="F22" s="32">
        <f t="shared" si="0"/>
        <v>108000</v>
      </c>
      <c r="G22" s="32">
        <f>TRUNC([2]단가대비표!P191,0)</f>
        <v>0</v>
      </c>
      <c r="H22" s="32">
        <f t="shared" si="1"/>
        <v>0</v>
      </c>
      <c r="I22" s="32">
        <f>TRUNC([2]단가대비표!V191,0)</f>
        <v>0</v>
      </c>
      <c r="J22" s="32">
        <f t="shared" si="2"/>
        <v>0</v>
      </c>
      <c r="K22" s="32">
        <f t="shared" si="3"/>
        <v>108000</v>
      </c>
      <c r="L22" s="32">
        <f t="shared" si="3"/>
        <v>108000</v>
      </c>
      <c r="M22" s="29" t="s">
        <v>99</v>
      </c>
      <c r="N22" s="31" t="s">
        <v>166</v>
      </c>
      <c r="O22" s="31" t="s">
        <v>101</v>
      </c>
      <c r="P22" s="31" t="s">
        <v>101</v>
      </c>
      <c r="Q22" s="31" t="s">
        <v>95</v>
      </c>
      <c r="R22" s="31" t="s">
        <v>102</v>
      </c>
      <c r="S22" s="31" t="s">
        <v>102</v>
      </c>
      <c r="T22" s="31" t="s">
        <v>103</v>
      </c>
      <c r="X22" s="27">
        <v>1</v>
      </c>
      <c r="Y22" s="27">
        <v>2</v>
      </c>
      <c r="AR22" s="31" t="s">
        <v>101</v>
      </c>
      <c r="AS22" s="31" t="s">
        <v>101</v>
      </c>
      <c r="AU22" s="31" t="s">
        <v>167</v>
      </c>
      <c r="AV22" s="27">
        <v>563</v>
      </c>
    </row>
    <row r="23" spans="1:48" ht="30" customHeight="1">
      <c r="A23" s="29" t="s">
        <v>168</v>
      </c>
      <c r="B23" s="29" t="s">
        <v>169</v>
      </c>
      <c r="C23" s="29" t="s">
        <v>127</v>
      </c>
      <c r="D23" s="30">
        <v>1</v>
      </c>
      <c r="E23" s="32">
        <f>TRUNC([2]단가대비표!O192,0)</f>
        <v>720000</v>
      </c>
      <c r="F23" s="32">
        <f t="shared" si="0"/>
        <v>720000</v>
      </c>
      <c r="G23" s="32">
        <f>TRUNC([2]단가대비표!P192,0)</f>
        <v>0</v>
      </c>
      <c r="H23" s="32">
        <f t="shared" si="1"/>
        <v>0</v>
      </c>
      <c r="I23" s="32">
        <f>TRUNC([2]단가대비표!V192,0)</f>
        <v>0</v>
      </c>
      <c r="J23" s="32">
        <f t="shared" si="2"/>
        <v>0</v>
      </c>
      <c r="K23" s="32">
        <f t="shared" si="3"/>
        <v>720000</v>
      </c>
      <c r="L23" s="32">
        <f t="shared" si="3"/>
        <v>720000</v>
      </c>
      <c r="M23" s="29" t="s">
        <v>99</v>
      </c>
      <c r="N23" s="31" t="s">
        <v>170</v>
      </c>
      <c r="O23" s="31" t="s">
        <v>101</v>
      </c>
      <c r="P23" s="31" t="s">
        <v>101</v>
      </c>
      <c r="Q23" s="31" t="s">
        <v>95</v>
      </c>
      <c r="R23" s="31" t="s">
        <v>102</v>
      </c>
      <c r="S23" s="31" t="s">
        <v>102</v>
      </c>
      <c r="T23" s="31" t="s">
        <v>103</v>
      </c>
      <c r="X23" s="27">
        <v>1</v>
      </c>
      <c r="Y23" s="27">
        <v>2</v>
      </c>
      <c r="AR23" s="31" t="s">
        <v>101</v>
      </c>
      <c r="AS23" s="31" t="s">
        <v>101</v>
      </c>
      <c r="AU23" s="31" t="s">
        <v>171</v>
      </c>
      <c r="AV23" s="27">
        <v>564</v>
      </c>
    </row>
    <row r="24" spans="1:48" ht="30" customHeight="1">
      <c r="A24" s="29" t="s">
        <v>172</v>
      </c>
      <c r="B24" s="29" t="s">
        <v>173</v>
      </c>
      <c r="C24" s="29" t="s">
        <v>127</v>
      </c>
      <c r="D24" s="30">
        <v>1</v>
      </c>
      <c r="E24" s="32">
        <f>ROUNDDOWN(SUMIF(X5:X24, RIGHTB(N24, 1), L5:L24)*W24, 0)</f>
        <v>15050400</v>
      </c>
      <c r="F24" s="32">
        <f t="shared" si="0"/>
        <v>15050400</v>
      </c>
      <c r="G24" s="32">
        <v>0</v>
      </c>
      <c r="H24" s="32">
        <f t="shared" si="1"/>
        <v>0</v>
      </c>
      <c r="I24" s="32">
        <v>0</v>
      </c>
      <c r="J24" s="32">
        <f t="shared" si="2"/>
        <v>0</v>
      </c>
      <c r="K24" s="32">
        <f t="shared" si="3"/>
        <v>15050400</v>
      </c>
      <c r="L24" s="32">
        <f t="shared" si="3"/>
        <v>15050400</v>
      </c>
      <c r="M24" s="29" t="s">
        <v>101</v>
      </c>
      <c r="N24" s="31" t="s">
        <v>174</v>
      </c>
      <c r="O24" s="31" t="s">
        <v>101</v>
      </c>
      <c r="P24" s="31" t="s">
        <v>101</v>
      </c>
      <c r="Q24" s="31" t="s">
        <v>95</v>
      </c>
      <c r="R24" s="31" t="s">
        <v>102</v>
      </c>
      <c r="S24" s="31" t="s">
        <v>102</v>
      </c>
      <c r="T24" s="31" t="s">
        <v>102</v>
      </c>
      <c r="U24" s="27">
        <v>3</v>
      </c>
      <c r="V24" s="27">
        <v>0</v>
      </c>
      <c r="W24" s="27">
        <v>0.1</v>
      </c>
      <c r="Y24" s="27">
        <v>2</v>
      </c>
      <c r="AR24" s="31" t="s">
        <v>101</v>
      </c>
      <c r="AS24" s="31" t="s">
        <v>101</v>
      </c>
      <c r="AU24" s="31" t="s">
        <v>175</v>
      </c>
      <c r="AV24" s="27">
        <v>565</v>
      </c>
    </row>
    <row r="25" spans="1:48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48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48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48" ht="30" customHeight="1">
      <c r="A28" s="29" t="s">
        <v>176</v>
      </c>
      <c r="B28" s="30"/>
      <c r="C28" s="30"/>
      <c r="D28" s="30"/>
      <c r="E28" s="30"/>
      <c r="F28" s="32">
        <f>SUM(F5:F27)</f>
        <v>165554400</v>
      </c>
      <c r="G28" s="30"/>
      <c r="H28" s="32">
        <f>SUM(H5:H27)</f>
        <v>0</v>
      </c>
      <c r="I28" s="30"/>
      <c r="J28" s="32">
        <f>SUM(J5:J27)</f>
        <v>0</v>
      </c>
      <c r="K28" s="30"/>
      <c r="L28" s="32">
        <f>SUM(L5:L27)</f>
        <v>165554400</v>
      </c>
      <c r="M28" s="30"/>
      <c r="N28" s="27" t="s">
        <v>177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2" type="noConversion"/>
  <pageMargins left="0.78740157480314965" right="0" top="0.39370078740157483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표지 </vt:lpstr>
      <vt:lpstr>원가(영상체험실)</vt:lpstr>
      <vt:lpstr>관급내역서(영상체험실)</vt:lpstr>
      <vt:lpstr>'관급내역서(영상체험실)'!Print_Area</vt:lpstr>
      <vt:lpstr>'원가(영상체험실)'!Print_Area</vt:lpstr>
      <vt:lpstr>'표지 '!Print_Area</vt:lpstr>
      <vt:lpstr>'관급내역서(영상체험실)'!Print_Titles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owner</cp:lastModifiedBy>
  <dcterms:created xsi:type="dcterms:W3CDTF">2019-10-22T06:51:47Z</dcterms:created>
  <dcterms:modified xsi:type="dcterms:W3CDTF">2019-11-12T05:14:48Z</dcterms:modified>
</cp:coreProperties>
</file>